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landisk-f99d48\disk1\近畿小学生ﾊﾞﾄﾞ連盟\2025\"/>
    </mc:Choice>
  </mc:AlternateContent>
  <xr:revisionPtr revIDLastSave="0" documentId="13_ncr:1_{B8E31059-8218-4B18-8CD6-C88FAC13490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団体戦参加意思確認書" sheetId="16" r:id="rId1"/>
    <sheet name="参加料納入表" sheetId="4" r:id="rId2"/>
    <sheet name="団体" sheetId="10" r:id="rId3"/>
    <sheet name="個人戦（S）" sheetId="11" r:id="rId4"/>
    <sheet name="個人戦（D）" sheetId="15" r:id="rId5"/>
    <sheet name="団体選手変更届" sheetId="14" r:id="rId6"/>
    <sheet name="リスト" sheetId="17" r:id="rId7"/>
  </sheets>
  <definedNames>
    <definedName name="_xlnm.Print_Area" localSheetId="4">'個人戦（D）'!$A$1:$M$58</definedName>
    <definedName name="_xlnm.Print_Area" localSheetId="3">'個人戦（S）'!$A$1:$M$36</definedName>
    <definedName name="_xlnm.Print_Area" localSheetId="1">参加料納入表!$A$1:$AI$49</definedName>
    <definedName name="_xlnm.Print_Area" localSheetId="2">団体!$A$1:$H$54</definedName>
    <definedName name="_xlnm.Print_Area" localSheetId="0">団体戦参加意思確認書!$A$1:$AI$38</definedName>
    <definedName name="_xlnm.Print_Area" localSheetId="5">団体選手変更届!$A$1:$E$40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6" l="1"/>
  <c r="I7" i="16"/>
  <c r="I8" i="16"/>
  <c r="I5" i="16"/>
  <c r="E3" i="14" l="1"/>
  <c r="C8" i="15" l="1"/>
  <c r="H8" i="15" s="1"/>
  <c r="G4" i="15"/>
  <c r="G4" i="11"/>
  <c r="G4" i="10"/>
  <c r="C4" i="15"/>
  <c r="C4" i="11"/>
  <c r="C4" i="10"/>
  <c r="C8" i="11"/>
  <c r="C3" i="10"/>
  <c r="C3" i="11"/>
  <c r="C3" i="15"/>
  <c r="P19" i="4"/>
  <c r="AB19" i="4" s="1"/>
  <c r="P18" i="4"/>
  <c r="AB18" i="4" s="1"/>
  <c r="P17" i="4"/>
  <c r="AB17" i="4" s="1"/>
  <c r="P16" i="4"/>
  <c r="P15" i="4"/>
  <c r="AB15" i="4" s="1"/>
  <c r="P14" i="4"/>
  <c r="AB14" i="4" s="1"/>
  <c r="AB25" i="4"/>
  <c r="P24" i="4"/>
  <c r="AB24" i="4" s="1"/>
  <c r="P23" i="4"/>
  <c r="AB23" i="4" s="1"/>
  <c r="P22" i="4"/>
  <c r="AB22" i="4" s="1"/>
  <c r="P21" i="4"/>
  <c r="AB21" i="4" s="1"/>
  <c r="P20" i="4"/>
  <c r="AB20" i="4" s="1"/>
  <c r="C21" i="10" l="1"/>
  <c r="C45" i="10"/>
  <c r="C9" i="10"/>
  <c r="C33" i="10"/>
  <c r="P13" i="4"/>
  <c r="AB13" i="4" s="1"/>
  <c r="P12" i="4"/>
  <c r="AB12" i="4" s="1"/>
  <c r="G6" i="10"/>
  <c r="H8" i="11"/>
  <c r="M32" i="15" l="1"/>
  <c r="M28" i="15"/>
  <c r="M24" i="15"/>
  <c r="M20" i="15"/>
  <c r="M16" i="15"/>
  <c r="M33" i="11"/>
  <c r="M29" i="11"/>
  <c r="M25" i="11"/>
  <c r="M21" i="11"/>
  <c r="M17" i="11"/>
  <c r="M19" i="11"/>
  <c r="M24" i="11"/>
  <c r="M33" i="15"/>
  <c r="M29" i="15"/>
  <c r="M25" i="15"/>
  <c r="M21" i="15"/>
  <c r="M17" i="15"/>
  <c r="M34" i="11"/>
  <c r="M30" i="11"/>
  <c r="M26" i="11"/>
  <c r="M22" i="11"/>
  <c r="M18" i="11"/>
  <c r="M30" i="15"/>
  <c r="M26" i="15"/>
  <c r="M22" i="15"/>
  <c r="M18" i="15"/>
  <c r="M35" i="11"/>
  <c r="M31" i="11"/>
  <c r="M27" i="11"/>
  <c r="M23" i="11"/>
  <c r="M32" i="11"/>
  <c r="M20" i="11"/>
  <c r="M34" i="15"/>
  <c r="M35" i="15"/>
  <c r="M31" i="15"/>
  <c r="M27" i="15"/>
  <c r="M23" i="15"/>
  <c r="M19" i="15"/>
  <c r="M16" i="11"/>
  <c r="M28" i="11"/>
  <c r="AB16" i="4"/>
  <c r="AB26" i="4" s="1"/>
</calcChain>
</file>

<file path=xl/sharedStrings.xml><?xml version="1.0" encoding="utf-8"?>
<sst xmlns="http://schemas.openxmlformats.org/spreadsheetml/2006/main" count="461" uniqueCount="134">
  <si>
    <t>参加料納入票</t>
    <rPh sb="0" eb="2">
      <t>サンカ</t>
    </rPh>
    <rPh sb="2" eb="3">
      <t>リョウ</t>
    </rPh>
    <rPh sb="3" eb="5">
      <t>ノウニュウ</t>
    </rPh>
    <rPh sb="5" eb="6">
      <t>ヒョウ</t>
    </rPh>
    <phoneticPr fontId="4"/>
  </si>
  <si>
    <t>都道府県</t>
    <rPh sb="0" eb="4">
      <t>トドウフケン</t>
    </rPh>
    <phoneticPr fontId="4"/>
  </si>
  <si>
    <t>No</t>
    <phoneticPr fontId="4"/>
  </si>
  <si>
    <t>種　目</t>
    <phoneticPr fontId="4"/>
  </si>
  <si>
    <t>金額</t>
    <phoneticPr fontId="4"/>
  </si>
  <si>
    <t>　団体戦（男子）</t>
    <phoneticPr fontId="4"/>
  </si>
  <si>
    <t>チーム</t>
    <phoneticPr fontId="4"/>
  </si>
  <si>
    <t>円</t>
    <rPh sb="0" eb="1">
      <t>エン</t>
    </rPh>
    <phoneticPr fontId="4"/>
  </si>
  <si>
    <t>　団体戦（女子）</t>
    <rPh sb="5" eb="7">
      <t>ジョシ</t>
    </rPh>
    <phoneticPr fontId="4"/>
  </si>
  <si>
    <t>人</t>
    <rPh sb="0" eb="1">
      <t>ヒト</t>
    </rPh>
    <phoneticPr fontId="4"/>
  </si>
  <si>
    <t>組</t>
    <rPh sb="0" eb="1">
      <t>クミ</t>
    </rPh>
    <phoneticPr fontId="4"/>
  </si>
  <si>
    <t>合　　　　　計</t>
    <rPh sb="0" eb="1">
      <t>ゴウ</t>
    </rPh>
    <rPh sb="6" eb="7">
      <t>ケイ</t>
    </rPh>
    <phoneticPr fontId="4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</si>
  <si>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4"/>
  </si>
  <si>
    <t>　個人戦（男子4年単）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</si>
  <si>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個人戦（男子5年単）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</si>
  <si>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個人戦（男子6年単）</t>
    <rPh sb="1" eb="3">
      <t>コジン</t>
    </rPh>
    <rPh sb="5" eb="7">
      <t>ダンシ</t>
    </rPh>
    <rPh sb="8" eb="9">
      <t>ネン</t>
    </rPh>
    <rPh sb="9" eb="10">
      <t>タン</t>
    </rPh>
    <phoneticPr fontId="4"/>
  </si>
  <si>
    <t>　個人戦（女子4年単）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</si>
  <si>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個人戦（女子5年単）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</si>
  <si>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個人戦（女子6年単）</t>
    <rPh sb="1" eb="3">
      <t>コジン</t>
    </rPh>
    <rPh sb="5" eb="7">
      <t>ジョシ</t>
    </rPh>
    <rPh sb="8" eb="9">
      <t>ネン</t>
    </rPh>
    <rPh sb="9" eb="10">
      <t>タン</t>
    </rPh>
    <phoneticPr fontId="4"/>
  </si>
  <si>
    <t>　個人戦（男子4年複）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</si>
  <si>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個人戦（男子５年複）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</si>
  <si>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個人戦（男子６年複）</t>
    <rPh sb="1" eb="3">
      <t>コジン</t>
    </rPh>
    <rPh sb="5" eb="7">
      <t>ダンシ</t>
    </rPh>
    <rPh sb="8" eb="9">
      <t>ネン</t>
    </rPh>
    <rPh sb="9" eb="10">
      <t>フク</t>
    </rPh>
    <phoneticPr fontId="4"/>
  </si>
  <si>
    <t>　個人戦（女子4年複）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</si>
  <si>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　個人戦（女子５年複）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</si>
  <si>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　個人戦（女子６年複）</t>
    <rPh sb="1" eb="3">
      <t>コジン</t>
    </rPh>
    <rPh sb="5" eb="7">
      <t>ジョシ</t>
    </rPh>
    <rPh sb="8" eb="9">
      <t>ネン</t>
    </rPh>
    <rPh sb="9" eb="10">
      <t>フク</t>
    </rPh>
    <phoneticPr fontId="4"/>
  </si>
  <si>
    <t>都道府県名</t>
    <rPh sb="0" eb="4">
      <t>トドウフケン</t>
    </rPh>
    <rPh sb="4" eb="5">
      <t>メイ</t>
    </rPh>
    <phoneticPr fontId="15"/>
  </si>
  <si>
    <t>申込責任者</t>
    <rPh sb="0" eb="2">
      <t>モウシコミ</t>
    </rPh>
    <rPh sb="2" eb="5">
      <t>セキニンシャ</t>
    </rPh>
    <phoneticPr fontId="15"/>
  </si>
  <si>
    <t>連絡先電話番号</t>
    <rPh sb="0" eb="3">
      <t>レンラクサキ</t>
    </rPh>
    <rPh sb="3" eb="5">
      <t>デンワ</t>
    </rPh>
    <rPh sb="5" eb="7">
      <t>バンゴウ</t>
    </rPh>
    <phoneticPr fontId="15"/>
  </si>
  <si>
    <t>ダブルスの部</t>
    <rPh sb="5" eb="6">
      <t>ブ</t>
    </rPh>
    <phoneticPr fontId="4"/>
  </si>
  <si>
    <t>計</t>
    <rPh sb="0" eb="1">
      <t>ケイ</t>
    </rPh>
    <phoneticPr fontId="4"/>
  </si>
  <si>
    <t>番号</t>
    <rPh sb="0" eb="2">
      <t>バンゴウ</t>
    </rPh>
    <phoneticPr fontId="4"/>
  </si>
  <si>
    <t>学年</t>
    <rPh sb="0" eb="2">
      <t>ガクネン</t>
    </rPh>
    <phoneticPr fontId="4"/>
  </si>
  <si>
    <t>日バ番号</t>
    <rPh sb="0" eb="1">
      <t>ニチ</t>
    </rPh>
    <rPh sb="2" eb="4">
      <t>バンゴウ</t>
    </rPh>
    <phoneticPr fontId="4"/>
  </si>
  <si>
    <t>例</t>
    <rPh sb="0" eb="1">
      <t>レイ</t>
    </rPh>
    <phoneticPr fontId="4"/>
  </si>
  <si>
    <t>男</t>
    <rPh sb="0" eb="1">
      <t>オトコ</t>
    </rPh>
    <phoneticPr fontId="4"/>
  </si>
  <si>
    <t>近畿　太郎</t>
    <rPh sb="0" eb="2">
      <t>キンキ</t>
    </rPh>
    <rPh sb="3" eb="5">
      <t>タロウ</t>
    </rPh>
    <phoneticPr fontId="4"/>
  </si>
  <si>
    <t>ｷﾝｷ　ﾀﾛｳ</t>
    <phoneticPr fontId="4"/>
  </si>
  <si>
    <t>選手６</t>
    <rPh sb="0" eb="2">
      <t>センシュ</t>
    </rPh>
    <phoneticPr fontId="15"/>
  </si>
  <si>
    <t>選手５</t>
    <rPh sb="0" eb="2">
      <t>センシュ</t>
    </rPh>
    <phoneticPr fontId="15"/>
  </si>
  <si>
    <t>選手４</t>
    <rPh sb="0" eb="2">
      <t>センシュ</t>
    </rPh>
    <phoneticPr fontId="15"/>
  </si>
  <si>
    <t>選手３</t>
    <rPh sb="0" eb="2">
      <t>センシュ</t>
    </rPh>
    <phoneticPr fontId="15"/>
  </si>
  <si>
    <t>選手２</t>
    <rPh sb="0" eb="2">
      <t>センシュ</t>
    </rPh>
    <phoneticPr fontId="15"/>
  </si>
  <si>
    <t>選手１</t>
    <rPh sb="0" eb="2">
      <t>センシュ</t>
    </rPh>
    <phoneticPr fontId="15"/>
  </si>
  <si>
    <t>日バ番号</t>
    <rPh sb="0" eb="1">
      <t>ニチ</t>
    </rPh>
    <rPh sb="2" eb="4">
      <t>バンゴウ</t>
    </rPh>
    <phoneticPr fontId="4"/>
  </si>
  <si>
    <t>学年</t>
    <rPh sb="0" eb="2">
      <t>ガクネン</t>
    </rPh>
    <phoneticPr fontId="15"/>
  </si>
  <si>
    <t>（日バ番号）</t>
    <rPh sb="1" eb="2">
      <t>ニチ</t>
    </rPh>
    <rPh sb="3" eb="5">
      <t>バンゴウ</t>
    </rPh>
    <phoneticPr fontId="4"/>
  </si>
  <si>
    <t>ｺｰﾁ氏名</t>
    <rPh sb="3" eb="5">
      <t>シメイ</t>
    </rPh>
    <phoneticPr fontId="4"/>
  </si>
  <si>
    <t>監督氏名</t>
    <rPh sb="0" eb="2">
      <t>カントク</t>
    </rPh>
    <rPh sb="2" eb="4">
      <t>シメイ</t>
    </rPh>
    <phoneticPr fontId="15"/>
  </si>
  <si>
    <t>チーム名</t>
    <rPh sb="3" eb="4">
      <t>メイ</t>
    </rPh>
    <phoneticPr fontId="15"/>
  </si>
  <si>
    <t>団体戦Ｂ（５年生以下対象）：女子の部</t>
    <rPh sb="0" eb="3">
      <t>ダンタイセン</t>
    </rPh>
    <rPh sb="6" eb="7">
      <t>ネン</t>
    </rPh>
    <rPh sb="7" eb="8">
      <t>セイ</t>
    </rPh>
    <rPh sb="8" eb="10">
      <t>イカ</t>
    </rPh>
    <rPh sb="10" eb="12">
      <t>タイショウ</t>
    </rPh>
    <rPh sb="14" eb="16">
      <t>ジョシ</t>
    </rPh>
    <rPh sb="17" eb="18">
      <t>ブ</t>
    </rPh>
    <phoneticPr fontId="15"/>
  </si>
  <si>
    <t>団体戦Ａ（全学年対象）：女子の部</t>
    <rPh sb="0" eb="3">
      <t>ダンタイセン</t>
    </rPh>
    <rPh sb="5" eb="6">
      <t>ゼン</t>
    </rPh>
    <rPh sb="6" eb="8">
      <t>ガクネン</t>
    </rPh>
    <rPh sb="8" eb="10">
      <t>タイショウ</t>
    </rPh>
    <rPh sb="12" eb="14">
      <t>ジョシ</t>
    </rPh>
    <rPh sb="15" eb="16">
      <t>ブ</t>
    </rPh>
    <phoneticPr fontId="15"/>
  </si>
  <si>
    <t>団体戦Ｂ（５年生以下対象）：男子の部</t>
    <rPh sb="0" eb="3">
      <t>ダンタイセン</t>
    </rPh>
    <rPh sb="6" eb="7">
      <t>ネン</t>
    </rPh>
    <rPh sb="7" eb="8">
      <t>セイ</t>
    </rPh>
    <rPh sb="8" eb="10">
      <t>イカ</t>
    </rPh>
    <rPh sb="10" eb="12">
      <t>タイショウ</t>
    </rPh>
    <rPh sb="14" eb="16">
      <t>ダンシ</t>
    </rPh>
    <rPh sb="17" eb="18">
      <t>ブ</t>
    </rPh>
    <phoneticPr fontId="15"/>
  </si>
  <si>
    <t>団体戦Ａ（全学年対象）：男子の部</t>
    <rPh sb="0" eb="3">
      <t>ダンタイセン</t>
    </rPh>
    <rPh sb="5" eb="6">
      <t>ゼン</t>
    </rPh>
    <rPh sb="6" eb="8">
      <t>ガクネン</t>
    </rPh>
    <rPh sb="8" eb="10">
      <t>タイショウ</t>
    </rPh>
    <rPh sb="12" eb="14">
      <t>ダンシ</t>
    </rPh>
    <rPh sb="15" eb="16">
      <t>ブ</t>
    </rPh>
    <phoneticPr fontId="15"/>
  </si>
  <si>
    <t>出場
6･5･4部</t>
    <rPh sb="0" eb="2">
      <t>シュツジョウ</t>
    </rPh>
    <rPh sb="8" eb="9">
      <t>ブ</t>
    </rPh>
    <phoneticPr fontId="4"/>
  </si>
  <si>
    <t>シングルスの部</t>
    <rPh sb="6" eb="7">
      <t>ブ</t>
    </rPh>
    <phoneticPr fontId="4"/>
  </si>
  <si>
    <t>コーチ</t>
    <phoneticPr fontId="4"/>
  </si>
  <si>
    <t>監督</t>
    <rPh sb="0" eb="2">
      <t>カントク</t>
    </rPh>
    <phoneticPr fontId="4"/>
  </si>
  <si>
    <t>追　加</t>
    <rPh sb="0" eb="1">
      <t>ツイ</t>
    </rPh>
    <rPh sb="2" eb="3">
      <t>カ</t>
    </rPh>
    <phoneticPr fontId="4"/>
  </si>
  <si>
    <t>削　除</t>
    <rPh sb="0" eb="1">
      <t>ケズ</t>
    </rPh>
    <rPh sb="2" eb="3">
      <t>ジョ</t>
    </rPh>
    <phoneticPr fontId="4"/>
  </si>
  <si>
    <t>氏　　　　名</t>
    <rPh sb="0" eb="1">
      <t>シ</t>
    </rPh>
    <rPh sb="5" eb="6">
      <t>メイ</t>
    </rPh>
    <phoneticPr fontId="4"/>
  </si>
  <si>
    <t>変　　更　　理　　由</t>
    <rPh sb="0" eb="1">
      <t>ヘン</t>
    </rPh>
    <rPh sb="3" eb="4">
      <t>サラ</t>
    </rPh>
    <rPh sb="6" eb="7">
      <t>リ</t>
    </rPh>
    <rPh sb="9" eb="10">
      <t>ヨシ</t>
    </rPh>
    <phoneticPr fontId="4"/>
  </si>
  <si>
    <t>フ　リ　ガ　ナ</t>
    <phoneticPr fontId="4"/>
  </si>
  <si>
    <t>職名</t>
    <rPh sb="0" eb="2">
      <t>ショクメイ</t>
    </rPh>
    <phoneticPr fontId="4"/>
  </si>
  <si>
    <t>３　監督・コーチの変更</t>
    <rPh sb="2" eb="4">
      <t>カントク</t>
    </rPh>
    <rPh sb="9" eb="11">
      <t>ヘンコウ</t>
    </rPh>
    <phoneticPr fontId="4"/>
  </si>
  <si>
    <t>追　　加</t>
    <rPh sb="0" eb="1">
      <t>ツイ</t>
    </rPh>
    <rPh sb="3" eb="4">
      <t>カ</t>
    </rPh>
    <phoneticPr fontId="4"/>
  </si>
  <si>
    <t>削　　除</t>
    <rPh sb="0" eb="1">
      <t>ケズ</t>
    </rPh>
    <rPh sb="3" eb="4">
      <t>ジョ</t>
    </rPh>
    <phoneticPr fontId="4"/>
  </si>
  <si>
    <t>選　　　手　　　名</t>
    <rPh sb="0" eb="1">
      <t>セン</t>
    </rPh>
    <rPh sb="4" eb="5">
      <t>テ</t>
    </rPh>
    <rPh sb="8" eb="9">
      <t>メイ</t>
    </rPh>
    <phoneticPr fontId="4"/>
  </si>
  <si>
    <t>フ　　リ　　ガ　　ナ</t>
    <phoneticPr fontId="4"/>
  </si>
  <si>
    <t>２　選手の変更</t>
    <rPh sb="2" eb="4">
      <t>センシュ</t>
    </rPh>
    <rPh sb="5" eb="7">
      <t>ヘンコウ</t>
    </rPh>
    <phoneticPr fontId="4"/>
  </si>
  <si>
    <t>１　種目　　　男子Ａ　　女子Ａ　　　男子Ｂ　　女子Ｂ　　　(該当する種目に○をつけてください。)</t>
    <rPh sb="2" eb="3">
      <t>タネ</t>
    </rPh>
    <rPh sb="3" eb="4">
      <t>メ</t>
    </rPh>
    <rPh sb="7" eb="9">
      <t>ダンシ</t>
    </rPh>
    <rPh sb="12" eb="14">
      <t>ジョシ</t>
    </rPh>
    <rPh sb="30" eb="32">
      <t>ガイトウ</t>
    </rPh>
    <rPh sb="34" eb="36">
      <t>シュモク</t>
    </rPh>
    <phoneticPr fontId="4"/>
  </si>
  <si>
    <t>届出責任者　　　　　　　                    　　　　　　　　印</t>
    <rPh sb="0" eb="1">
      <t>トド</t>
    </rPh>
    <rPh sb="1" eb="2">
      <t>デ</t>
    </rPh>
    <rPh sb="2" eb="5">
      <t>セキニンシャ</t>
    </rPh>
    <rPh sb="40" eb="41">
      <t>イン</t>
    </rPh>
    <phoneticPr fontId="4"/>
  </si>
  <si>
    <t>近畿小学生バドミントン連盟 様</t>
    <rPh sb="0" eb="2">
      <t>キンキ</t>
    </rPh>
    <rPh sb="2" eb="5">
      <t>ショウガクセイ</t>
    </rPh>
    <rPh sb="11" eb="13">
      <t>レンメイ</t>
    </rPh>
    <rPh sb="14" eb="15">
      <t>サマ</t>
    </rPh>
    <phoneticPr fontId="4"/>
  </si>
  <si>
    <t>団体戦メンバー変更届書</t>
    <rPh sb="0" eb="3">
      <t>ダンタイセン</t>
    </rPh>
    <rPh sb="7" eb="9">
      <t>ヘンコウ</t>
    </rPh>
    <rPh sb="9" eb="10">
      <t>トド</t>
    </rPh>
    <rPh sb="10" eb="11">
      <t>ショ</t>
    </rPh>
    <phoneticPr fontId="4"/>
  </si>
  <si>
    <t>人×</t>
    <rPh sb="0" eb="1">
      <t>ニン</t>
    </rPh>
    <phoneticPr fontId="1"/>
  </si>
  <si>
    <t>チーム×</t>
    <phoneticPr fontId="1"/>
  </si>
  <si>
    <t>円（１チーム）＝</t>
    <rPh sb="0" eb="1">
      <t>エン</t>
    </rPh>
    <phoneticPr fontId="1"/>
  </si>
  <si>
    <t>円（１組）＝</t>
    <rPh sb="0" eb="1">
      <t>エン</t>
    </rPh>
    <rPh sb="3" eb="4">
      <t>クミ</t>
    </rPh>
    <phoneticPr fontId="1"/>
  </si>
  <si>
    <t>円（１名）＝</t>
    <rPh sb="0" eb="1">
      <t>エン</t>
    </rPh>
    <phoneticPr fontId="1"/>
  </si>
  <si>
    <t>ｷﾝｷ　ﾀﾛｳ</t>
    <phoneticPr fontId="4"/>
  </si>
  <si>
    <t>申込責任者</t>
    <rPh sb="0" eb="2">
      <t>モウシコミ</t>
    </rPh>
    <rPh sb="2" eb="5">
      <t>セキニンシャ</t>
    </rPh>
    <phoneticPr fontId="4"/>
  </si>
  <si>
    <t>団体戦参加</t>
    <rPh sb="0" eb="3">
      <t>ダンタイセン</t>
    </rPh>
    <rPh sb="3" eb="5">
      <t>サンカ</t>
    </rPh>
    <phoneticPr fontId="1"/>
  </si>
  <si>
    <t>運営使用欄</t>
    <rPh sb="0" eb="2">
      <t>ウンエイ</t>
    </rPh>
    <rPh sb="2" eb="4">
      <t>シヨウ</t>
    </rPh>
    <rPh sb="4" eb="5">
      <t>ラン</t>
    </rPh>
    <phoneticPr fontId="1"/>
  </si>
  <si>
    <t>参加数</t>
    <rPh sb="0" eb="3">
      <t>サンカスウ</t>
    </rPh>
    <phoneticPr fontId="4"/>
  </si>
  <si>
    <t>組×</t>
    <rPh sb="0" eb="1">
      <t>クミ</t>
    </rPh>
    <phoneticPr fontId="1"/>
  </si>
  <si>
    <t>男/女の部</t>
    <rPh sb="0" eb="1">
      <t>オトコ</t>
    </rPh>
    <rPh sb="2" eb="3">
      <t>オンナ</t>
    </rPh>
    <rPh sb="4" eb="5">
      <t>ブ</t>
    </rPh>
    <phoneticPr fontId="4"/>
  </si>
  <si>
    <t>E-mail</t>
    <phoneticPr fontId="4"/>
  </si>
  <si>
    <t>連絡先電話番号（携帯可）</t>
    <rPh sb="0" eb="3">
      <t>レンラクサキ</t>
    </rPh>
    <rPh sb="3" eb="5">
      <t>デンワ</t>
    </rPh>
    <rPh sb="5" eb="7">
      <t>バンゴウ</t>
    </rPh>
    <rPh sb="8" eb="10">
      <t>ケイタイ</t>
    </rPh>
    <rPh sb="10" eb="11">
      <t>カ</t>
    </rPh>
    <phoneticPr fontId="4"/>
  </si>
  <si>
    <r>
      <t>ﾌﾘｶﾞﾅ　　　　（半角ｶﾀｶﾅ）
(</t>
    </r>
    <r>
      <rPr>
        <sz val="8"/>
        <rFont val="ＭＳ ゴシック"/>
        <family val="3"/>
        <charset val="128"/>
      </rPr>
      <t>姓名間にｽﾍﾟｰｽ)</t>
    </r>
    <rPh sb="10" eb="12">
      <t>ハンカク</t>
    </rPh>
    <rPh sb="19" eb="21">
      <t>セイメイ</t>
    </rPh>
    <rPh sb="21" eb="22">
      <t>カン</t>
    </rPh>
    <phoneticPr fontId="4"/>
  </si>
  <si>
    <r>
      <t xml:space="preserve">氏名
</t>
    </r>
    <r>
      <rPr>
        <sz val="8"/>
        <rFont val="ＭＳ ゴシック"/>
        <family val="3"/>
        <charset val="128"/>
      </rPr>
      <t>(姓名間にｽﾍﾟｰｽ)</t>
    </r>
    <rPh sb="0" eb="2">
      <t>シメイ</t>
    </rPh>
    <phoneticPr fontId="4"/>
  </si>
  <si>
    <t>①</t>
    <phoneticPr fontId="1"/>
  </si>
  <si>
    <t>②</t>
    <phoneticPr fontId="1"/>
  </si>
  <si>
    <t>③</t>
    <phoneticPr fontId="1"/>
  </si>
  <si>
    <t>④</t>
    <phoneticPr fontId="1"/>
  </si>
  <si>
    <t xml:space="preserve"> </t>
    <phoneticPr fontId="1"/>
  </si>
  <si>
    <t>男子団体A</t>
    <rPh sb="0" eb="2">
      <t>ダンシ</t>
    </rPh>
    <rPh sb="2" eb="4">
      <t>ダンタイ</t>
    </rPh>
    <phoneticPr fontId="1"/>
  </si>
  <si>
    <t>女子団体A</t>
    <rPh sb="0" eb="2">
      <t>ジョシ</t>
    </rPh>
    <rPh sb="2" eb="4">
      <t>ダンタイ</t>
    </rPh>
    <phoneticPr fontId="1"/>
  </si>
  <si>
    <t>男子団体B</t>
    <rPh sb="0" eb="2">
      <t>ダンシ</t>
    </rPh>
    <rPh sb="2" eb="4">
      <t>ダンタイ</t>
    </rPh>
    <phoneticPr fontId="1"/>
  </si>
  <si>
    <t>女子団体B</t>
    <rPh sb="0" eb="2">
      <t>ジョシ</t>
    </rPh>
    <rPh sb="2" eb="4">
      <t>ダンタイ</t>
    </rPh>
    <phoneticPr fontId="1"/>
  </si>
  <si>
    <t>参加意思のある種目には「１」を、ない種目には「０」を打ち込んで意思表示をして下さい。</t>
    <rPh sb="0" eb="4">
      <t>サンカイシ</t>
    </rPh>
    <rPh sb="7" eb="9">
      <t>シュモク</t>
    </rPh>
    <rPh sb="18" eb="20">
      <t>シュモク</t>
    </rPh>
    <rPh sb="26" eb="27">
      <t>ウ</t>
    </rPh>
    <rPh sb="28" eb="29">
      <t>コ</t>
    </rPh>
    <rPh sb="31" eb="35">
      <t>イシヒョウジ</t>
    </rPh>
    <rPh sb="38" eb="39">
      <t>クダ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</si>
  <si>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団体戦に参加意思がある</t>
    </r>
    <r>
      <rPr>
        <sz val="11"/>
        <color theme="1"/>
        <rFont val="ＭＳ Ｐゴシック"/>
        <family val="2"/>
        <charset val="128"/>
        <scheme val="minor"/>
      </rPr>
      <t>が、</t>
    </r>
    <r>
      <rPr>
        <b/>
        <sz val="11"/>
        <color rgb="FFFF0000"/>
        <rFont val="ＭＳ Ｐゴシック"/>
        <family val="3"/>
        <charset val="128"/>
        <scheme val="minor"/>
      </rPr>
      <t>まだ選手選考が終わっていない場合</t>
    </r>
    <r>
      <rPr>
        <sz val="11"/>
        <color theme="1"/>
        <rFont val="ＭＳ Ｐゴシック"/>
        <family val="2"/>
        <charset val="128"/>
        <scheme val="minor"/>
      </rPr>
      <t>、この「</t>
    </r>
    <r>
      <rPr>
        <b/>
        <sz val="11"/>
        <color rgb="FFFF0000"/>
        <rFont val="ＭＳ Ｐゴシック"/>
        <family val="3"/>
        <charset val="128"/>
        <scheme val="minor"/>
      </rPr>
      <t>団体戦参加意思確認書</t>
    </r>
    <r>
      <rPr>
        <sz val="11"/>
        <color theme="1"/>
        <rFont val="ＭＳ Ｐゴシック"/>
        <family val="2"/>
        <charset val="128"/>
        <scheme val="minor"/>
      </rPr>
      <t>」で団体戦の申込みをすることができる。
参加意思を示した種目は、先着順で「団体戦参加申込み」があったものとして、主催者で受け取ります。
選手選考ができ次第、参加申込書を仕上げ、申込み受付期間内に申込先に送付すること。
すでに選手選考が終わっていれば、この用紙は必要ありません。</t>
    </r>
    <rPh sb="0" eb="3">
      <t>ダンタイセン</t>
    </rPh>
    <rPh sb="4" eb="8">
      <t>サンカイシ</t>
    </rPh>
    <rPh sb="15" eb="17">
      <t>センシュ</t>
    </rPh>
    <rPh sb="17" eb="19">
      <t>センコウ</t>
    </rPh>
    <rPh sb="20" eb="21">
      <t>オ</t>
    </rPh>
    <rPh sb="27" eb="29">
      <t>バアイ</t>
    </rPh>
    <rPh sb="33" eb="36">
      <t>ダンタイセン</t>
    </rPh>
    <rPh sb="36" eb="40">
      <t>サンカイシ</t>
    </rPh>
    <rPh sb="40" eb="43">
      <t>カクニンショ</t>
    </rPh>
    <rPh sb="45" eb="48">
      <t>ダンタイセン</t>
    </rPh>
    <rPh sb="49" eb="51">
      <t>モウシコ</t>
    </rPh>
    <rPh sb="63" eb="67">
      <t>サンカイシ</t>
    </rPh>
    <rPh sb="68" eb="69">
      <t>シメ</t>
    </rPh>
    <rPh sb="71" eb="73">
      <t>シュモク</t>
    </rPh>
    <rPh sb="75" eb="78">
      <t>センチャクジュン</t>
    </rPh>
    <rPh sb="80" eb="83">
      <t>ダンタイセン</t>
    </rPh>
    <rPh sb="83" eb="85">
      <t>サンカ</t>
    </rPh>
    <rPh sb="85" eb="87">
      <t>モウシコ</t>
    </rPh>
    <rPh sb="99" eb="102">
      <t>シュサイシャ</t>
    </rPh>
    <rPh sb="103" eb="104">
      <t>ウ</t>
    </rPh>
    <rPh sb="105" eb="106">
      <t>ト</t>
    </rPh>
    <rPh sb="111" eb="113">
      <t>センシュ</t>
    </rPh>
    <rPh sb="113" eb="115">
      <t>センコウ</t>
    </rPh>
    <rPh sb="118" eb="120">
      <t>シダイ</t>
    </rPh>
    <rPh sb="121" eb="123">
      <t>サンカ</t>
    </rPh>
    <rPh sb="123" eb="126">
      <t>モウシコミショ</t>
    </rPh>
    <rPh sb="127" eb="129">
      <t>シア</t>
    </rPh>
    <rPh sb="131" eb="133">
      <t>モウシコ</t>
    </rPh>
    <rPh sb="134" eb="136">
      <t>ウケツケ</t>
    </rPh>
    <rPh sb="136" eb="139">
      <t>キカンナイ</t>
    </rPh>
    <rPh sb="140" eb="143">
      <t>モウシコミサキ</t>
    </rPh>
    <rPh sb="144" eb="146">
      <t>ソウフ</t>
    </rPh>
    <rPh sb="155" eb="157">
      <t>センシュ</t>
    </rPh>
    <rPh sb="157" eb="159">
      <t>センコウ</t>
    </rPh>
    <rPh sb="160" eb="161">
      <t>オ</t>
    </rPh>
    <rPh sb="170" eb="172">
      <t>ヨウシ</t>
    </rPh>
    <rPh sb="173" eb="175">
      <t>ヒツヨウ</t>
    </rPh>
    <phoneticPr fontId="1"/>
  </si>
  <si>
    <t>振込予定者氏名（カタカナ）</t>
    <rPh sb="0" eb="2">
      <t>フリコミ</t>
    </rPh>
    <rPh sb="2" eb="4">
      <t>ヨテイ</t>
    </rPh>
    <rPh sb="4" eb="5">
      <t>シャ</t>
    </rPh>
    <rPh sb="5" eb="7">
      <t>シメイ</t>
    </rPh>
    <phoneticPr fontId="4"/>
  </si>
  <si>
    <r>
      <t>「</t>
    </r>
    <r>
      <rPr>
        <b/>
        <sz val="11"/>
        <color rgb="FFFF0000"/>
        <rFont val="ＭＳ Ｐゴシック"/>
        <family val="3"/>
        <charset val="128"/>
        <scheme val="minor"/>
      </rPr>
      <t>受付確定</t>
    </r>
    <r>
      <rPr>
        <sz val="11"/>
        <color theme="1"/>
        <rFont val="ＭＳ Ｐゴシック"/>
        <family val="2"/>
        <charset val="128"/>
        <scheme val="minor"/>
      </rPr>
      <t>」の</t>
    </r>
    <r>
      <rPr>
        <b/>
        <sz val="11"/>
        <color rgb="FFFF0000"/>
        <rFont val="ＭＳ Ｐゴシック"/>
        <family val="3"/>
        <charset val="128"/>
        <scheme val="minor"/>
      </rPr>
      <t>返信</t>
    </r>
    <r>
      <rPr>
        <sz val="11"/>
        <color theme="1"/>
        <rFont val="ＭＳ Ｐゴシック"/>
        <family val="2"/>
        <charset val="128"/>
        <scheme val="minor"/>
      </rPr>
      <t>があってから振込</t>
    </r>
    <rPh sb="1" eb="3">
      <t>ウケツケ</t>
    </rPh>
    <rPh sb="3" eb="5">
      <t>カクテイ</t>
    </rPh>
    <rPh sb="7" eb="9">
      <t>ヘンシン</t>
    </rPh>
    <rPh sb="15" eb="17">
      <t>フリコミ</t>
    </rPh>
    <phoneticPr fontId="4"/>
  </si>
  <si>
    <t xml:space="preserve"> </t>
    <phoneticPr fontId="1"/>
  </si>
  <si>
    <r>
      <t xml:space="preserve">氏名
</t>
    </r>
    <r>
      <rPr>
        <sz val="10"/>
        <rFont val="ＭＳ 明朝"/>
        <family val="1"/>
        <charset val="128"/>
      </rPr>
      <t>(姓名間にｽﾍﾟｰｽ)</t>
    </r>
    <rPh sb="0" eb="2">
      <t>シメイ</t>
    </rPh>
    <phoneticPr fontId="15"/>
  </si>
  <si>
    <t>近畿連盟ジュニア</t>
    <rPh sb="0" eb="2">
      <t>キンキ</t>
    </rPh>
    <rPh sb="2" eb="4">
      <t>レンメイ</t>
    </rPh>
    <phoneticPr fontId="4"/>
  </si>
  <si>
    <r>
      <t>所属ﾁｰﾑ
(</t>
    </r>
    <r>
      <rPr>
        <sz val="8"/>
        <rFont val="ＭＳ ゴシック"/>
        <family val="3"/>
        <charset val="128"/>
      </rPr>
      <t xml:space="preserve">ﾌﾟﾛｸﾞﾗﾑ掲載用)
</t>
    </r>
    <r>
      <rPr>
        <sz val="7"/>
        <rFont val="ＭＳ ゴシック"/>
        <family val="3"/>
        <charset val="128"/>
      </rPr>
      <t>(全角で８文字以内)</t>
    </r>
    <rPh sb="0" eb="2">
      <t>ショゾク</t>
    </rPh>
    <rPh sb="14" eb="16">
      <t>ケイサイ</t>
    </rPh>
    <rPh sb="16" eb="17">
      <t>ヨウ</t>
    </rPh>
    <rPh sb="20" eb="22">
      <t>ゼンカク</t>
    </rPh>
    <rPh sb="24" eb="26">
      <t>モジ</t>
    </rPh>
    <rPh sb="26" eb="28">
      <t>イナイ</t>
    </rPh>
    <phoneticPr fontId="4"/>
  </si>
  <si>
    <r>
      <t xml:space="preserve">所属ﾁｰﾑ
</t>
    </r>
    <r>
      <rPr>
        <sz val="9"/>
        <rFont val="ＭＳ 明朝"/>
        <family val="1"/>
        <charset val="128"/>
      </rPr>
      <t>(ﾌﾟﾛｸﾞﾗﾑ掲載用)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(全角で８文字以内)</t>
    </r>
    <rPh sb="0" eb="2">
      <t>ショゾク</t>
    </rPh>
    <rPh sb="14" eb="16">
      <t>ケイサイ</t>
    </rPh>
    <rPh sb="16" eb="17">
      <t>ヨウ</t>
    </rPh>
    <phoneticPr fontId="4"/>
  </si>
  <si>
    <r>
      <t>　　</t>
    </r>
    <r>
      <rPr>
        <sz val="9"/>
        <rFont val="ＭＳ Ｐゴシック"/>
        <family val="3"/>
        <charset val="128"/>
      </rPr>
      <t>←手書きで記入の場合この○は、無視して下さい。</t>
    </r>
    <rPh sb="3" eb="5">
      <t>テガ</t>
    </rPh>
    <rPh sb="7" eb="9">
      <t>キニュウ</t>
    </rPh>
    <rPh sb="10" eb="12">
      <t>バアイ</t>
    </rPh>
    <rPh sb="17" eb="19">
      <t>ムシ</t>
    </rPh>
    <rPh sb="21" eb="22">
      <t>クダ</t>
    </rPh>
    <phoneticPr fontId="1"/>
  </si>
  <si>
    <t>前年度</t>
    <rPh sb="0" eb="3">
      <t>ゼンネンド</t>
    </rPh>
    <phoneticPr fontId="1"/>
  </si>
  <si>
    <t>本年度</t>
    <rPh sb="0" eb="3">
      <t>ホンネンド</t>
    </rPh>
    <phoneticPr fontId="1"/>
  </si>
  <si>
    <t>全国大会</t>
    <rPh sb="0" eb="2">
      <t>ゼンコク</t>
    </rPh>
    <rPh sb="2" eb="4">
      <t>タイカイ</t>
    </rPh>
    <phoneticPr fontId="1"/>
  </si>
  <si>
    <t>ブロック予選</t>
    <rPh sb="4" eb="6">
      <t>ヨセン</t>
    </rPh>
    <phoneticPr fontId="1"/>
  </si>
  <si>
    <t>都道府県予選</t>
    <rPh sb="0" eb="4">
      <t>トドウフケン</t>
    </rPh>
    <rPh sb="4" eb="6">
      <t>ヨセン</t>
    </rPh>
    <phoneticPr fontId="1"/>
  </si>
  <si>
    <t>全国小学生バドミントン選手権大会</t>
    <rPh sb="0" eb="2">
      <t>ゼンコク</t>
    </rPh>
    <rPh sb="2" eb="5">
      <t>ショウガクセイ</t>
    </rPh>
    <rPh sb="11" eb="14">
      <t>センシュケン</t>
    </rPh>
    <rPh sb="14" eb="16">
      <t>タイカイ</t>
    </rPh>
    <phoneticPr fontId="1"/>
  </si>
  <si>
    <t>ABC大会</t>
    <phoneticPr fontId="1"/>
  </si>
  <si>
    <t>-</t>
  </si>
  <si>
    <t>-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</si>
  <si>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</si>
  <si>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</si>
  <si>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</si>
  <si>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5位</t>
    <rPh sb="1" eb="2">
      <t>イ</t>
    </rPh>
    <phoneticPr fontId="1"/>
  </si>
  <si>
    <t>リスト</t>
    <phoneticPr fontId="1"/>
  </si>
  <si>
    <t>各都道府県大会</t>
    <phoneticPr fontId="1"/>
  </si>
  <si>
    <t>本年度の</t>
    <phoneticPr fontId="1"/>
  </si>
  <si>
    <t>ｼﾝｸﾞﾙｽ最高成績</t>
    <rPh sb="6" eb="8">
      <t>サイコウ</t>
    </rPh>
    <rPh sb="8" eb="10">
      <t>セイセキ</t>
    </rPh>
    <phoneticPr fontId="1"/>
  </si>
  <si>
    <t>※実績について</t>
    <rPh sb="1" eb="3">
      <t>ジッセキ</t>
    </rPh>
    <phoneticPr fontId="1"/>
  </si>
  <si>
    <t>※実績については「１位～５位」の該当するものがあれば選んで下さい。</t>
    <rPh sb="1" eb="3">
      <t>ジッセキ</t>
    </rPh>
    <rPh sb="10" eb="11">
      <t>イ</t>
    </rPh>
    <rPh sb="13" eb="14">
      <t>イ</t>
    </rPh>
    <rPh sb="16" eb="18">
      <t>ガイトウ</t>
    </rPh>
    <rPh sb="26" eb="27">
      <t>エラ</t>
    </rPh>
    <rPh sb="29" eb="30">
      <t>クダ</t>
    </rPh>
    <phoneticPr fontId="1"/>
  </si>
  <si>
    <t>日バ登録番号</t>
    <rPh sb="0" eb="1">
      <t>ニチ</t>
    </rPh>
    <rPh sb="2" eb="4">
      <t>トウロク</t>
    </rPh>
    <rPh sb="4" eb="6">
      <t>バンゴウ</t>
    </rPh>
    <phoneticPr fontId="4"/>
  </si>
  <si>
    <t>都道府県名</t>
    <rPh sb="0" eb="4">
      <t>トドウフケン</t>
    </rPh>
    <rPh sb="4" eb="5">
      <t>メイ</t>
    </rPh>
    <phoneticPr fontId="4"/>
  </si>
  <si>
    <t>円</t>
    <rPh sb="0" eb="1">
      <t>エン</t>
    </rPh>
    <phoneticPr fontId="1"/>
  </si>
  <si>
    <t>第12回　近畿オープン小学生バドミントン大会</t>
    <rPh sb="5" eb="7">
      <t>キンキ</t>
    </rPh>
    <phoneticPr fontId="4"/>
  </si>
  <si>
    <t>第12回　近畿オープン小学生バドミントン大会（個人戦）申込書</t>
    <rPh sb="5" eb="7">
      <t>キンキ</t>
    </rPh>
    <rPh sb="11" eb="14">
      <t>ショウガクセイ</t>
    </rPh>
    <rPh sb="20" eb="22">
      <t>タイカイ</t>
    </rPh>
    <rPh sb="23" eb="26">
      <t>コジンセン</t>
    </rPh>
    <rPh sb="27" eb="30">
      <t>モウシコミショ</t>
    </rPh>
    <phoneticPr fontId="4"/>
  </si>
  <si>
    <t>第１2回近畿オープン小学生バドミントン大会</t>
    <rPh sb="0" eb="1">
      <t>ダイ</t>
    </rPh>
    <rPh sb="3" eb="4">
      <t>カイ</t>
    </rPh>
    <rPh sb="4" eb="6">
      <t>キンキ</t>
    </rPh>
    <rPh sb="10" eb="13">
      <t>ショウガクセイ</t>
    </rPh>
    <rPh sb="19" eb="21">
      <t>タイカイ</t>
    </rPh>
    <phoneticPr fontId="4"/>
  </si>
  <si>
    <t>第12回　近畿オープン小学生バドミントン大会（団体戦）申込書</t>
    <rPh sb="5" eb="7">
      <t>キンキ</t>
    </rPh>
    <rPh sb="11" eb="14">
      <t>ショウガクセイ</t>
    </rPh>
    <rPh sb="20" eb="22">
      <t>タイカイ</t>
    </rPh>
    <rPh sb="23" eb="26">
      <t>ダンタイセン</t>
    </rPh>
    <rPh sb="27" eb="30">
      <t>モウシコミショ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</si>
</sst>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_ 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ＤＦ細丸ゴシック体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color rgb="FF000000"/>
      <name val="MS PGothic"/>
      <family val="3"/>
    </font>
    <font>
      <b/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color theme="5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rgb="FF7030A0"/>
      <name val="ＭＳ 明朝"/>
      <family val="1"/>
      <charset val="128"/>
    </font>
    <font>
      <b/>
      <sz val="14"/>
      <color theme="4" tint="-0.249977111117893"/>
      <name val="ＭＳ 明朝"/>
      <family val="1"/>
      <charset val="128"/>
    </font>
    <font>
      <sz val="11"/>
      <color theme="5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7030A0"/>
      <name val="ＭＳ 明朝"/>
      <family val="1"/>
      <charset val="128"/>
    </font>
    <font>
      <sz val="11"/>
      <color theme="4" tint="-0.249977111117893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E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D1FF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</fills>
  <borders count="62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 diagonalUp="1" diagonalDown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 diagonalUp="1" diagonalDown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ck">
        <color indexed="64"/>
      </right>
      <top style="thick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 style="thick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1" fillId="0" borderId="0"/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8" fillId="0" borderId="0">
      <alignment vertical="center"/>
    </xf>
    <xf numFmtId="0" fontId="21" fillId="0" borderId="0"/>
  </cellStyleXfs>
  <cellXfs count="258">
    <xf numFmtId="0" fontId="0" fillId="0" borderId="0" xfId="0">
      <alignment vertical="center"/>
    </xf>
    <xf numFmtId="0" fontId="14" fillId="0" borderId="0" xfId="6" applyFont="1">
      <alignment vertical="center"/>
    </xf>
    <xf numFmtId="0" fontId="22" fillId="0" borderId="14" xfId="6" applyFont="1" applyBorder="1">
      <alignment vertical="center"/>
    </xf>
    <xf numFmtId="0" fontId="19" fillId="0" borderId="0" xfId="6">
      <alignment vertical="center"/>
    </xf>
    <xf numFmtId="0" fontId="19" fillId="0" borderId="0" xfId="6" applyAlignment="1">
      <alignment vertical="center" wrapText="1"/>
    </xf>
    <xf numFmtId="0" fontId="19" fillId="0" borderId="14" xfId="6" applyBorder="1">
      <alignment vertical="center"/>
    </xf>
    <xf numFmtId="0" fontId="23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24" fillId="0" borderId="0" xfId="6" applyFont="1" applyAlignment="1">
      <alignment horizontal="center" vertical="center"/>
    </xf>
    <xf numFmtId="0" fontId="24" fillId="0" borderId="0" xfId="6" applyFont="1" applyAlignment="1">
      <alignment horizontal="center" vertical="center" textRotation="255"/>
    </xf>
    <xf numFmtId="0" fontId="24" fillId="0" borderId="33" xfId="6" applyFont="1" applyBorder="1">
      <alignment vertical="center"/>
    </xf>
    <xf numFmtId="0" fontId="24" fillId="0" borderId="37" xfId="6" applyFont="1" applyBorder="1">
      <alignment vertical="center"/>
    </xf>
    <xf numFmtId="0" fontId="24" fillId="0" borderId="30" xfId="6" applyFont="1" applyBorder="1">
      <alignment vertical="center"/>
    </xf>
    <xf numFmtId="0" fontId="24" fillId="0" borderId="43" xfId="6" applyFont="1" applyBorder="1">
      <alignment vertical="center"/>
    </xf>
    <xf numFmtId="0" fontId="24" fillId="0" borderId="12" xfId="6" applyFont="1" applyBorder="1" applyAlignment="1">
      <alignment horizontal="center" vertical="center"/>
    </xf>
    <xf numFmtId="0" fontId="24" fillId="0" borderId="37" xfId="6" applyFont="1" applyBorder="1" applyAlignment="1">
      <alignment horizontal="center" vertical="center"/>
    </xf>
    <xf numFmtId="0" fontId="24" fillId="0" borderId="55" xfId="6" applyFont="1" applyBorder="1" applyAlignment="1">
      <alignment horizontal="center" vertical="center"/>
    </xf>
    <xf numFmtId="0" fontId="24" fillId="0" borderId="29" xfId="6" applyFont="1" applyBorder="1" applyAlignment="1">
      <alignment horizontal="center" vertical="center"/>
    </xf>
    <xf numFmtId="0" fontId="24" fillId="0" borderId="43" xfId="6" applyFont="1" applyBorder="1" applyAlignment="1">
      <alignment horizontal="center" vertical="center"/>
    </xf>
    <xf numFmtId="0" fontId="24" fillId="0" borderId="33" xfId="6" applyFont="1" applyBorder="1" applyAlignment="1">
      <alignment horizontal="center" vertical="center"/>
    </xf>
    <xf numFmtId="0" fontId="24" fillId="0" borderId="29" xfId="6" applyFont="1" applyBorder="1">
      <alignment vertical="center"/>
    </xf>
    <xf numFmtId="0" fontId="19" fillId="0" borderId="37" xfId="6" applyBorder="1" applyAlignment="1">
      <alignment horizontal="center" vertical="center"/>
    </xf>
    <xf numFmtId="0" fontId="24" fillId="0" borderId="28" xfId="6" applyFont="1" applyBorder="1">
      <alignment vertical="center"/>
    </xf>
    <xf numFmtId="0" fontId="24" fillId="0" borderId="0" xfId="6" applyFont="1" applyAlignment="1">
      <alignment horizontal="left" vertical="center"/>
    </xf>
    <xf numFmtId="0" fontId="19" fillId="0" borderId="0" xfId="6" applyAlignment="1">
      <alignment horizontal="right" vertical="center"/>
    </xf>
    <xf numFmtId="0" fontId="24" fillId="0" borderId="0" xfId="6" applyFont="1" applyAlignment="1">
      <alignment horizontal="right" vertical="center"/>
    </xf>
    <xf numFmtId="0" fontId="24" fillId="0" borderId="14" xfId="6" applyFont="1" applyBorder="1">
      <alignment vertical="center"/>
    </xf>
    <xf numFmtId="0" fontId="19" fillId="0" borderId="0" xfId="6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5" fillId="0" borderId="0" xfId="6" applyFont="1">
      <alignment vertical="center"/>
    </xf>
    <xf numFmtId="176" fontId="13" fillId="0" borderId="0" xfId="0" applyNumberFormat="1" applyFont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4" xfId="0" applyFont="1" applyFill="1" applyBorder="1">
      <alignment vertical="center"/>
    </xf>
    <xf numFmtId="176" fontId="13" fillId="5" borderId="14" xfId="0" applyNumberFormat="1" applyFont="1" applyFill="1" applyBorder="1" applyAlignment="1">
      <alignment horizontal="center" vertical="center"/>
    </xf>
    <xf numFmtId="176" fontId="13" fillId="5" borderId="14" xfId="0" applyNumberFormat="1" applyFont="1" applyFill="1" applyBorder="1">
      <alignment vertical="center"/>
    </xf>
    <xf numFmtId="0" fontId="12" fillId="5" borderId="14" xfId="0" applyFont="1" applyFill="1" applyBorder="1" applyAlignment="1">
      <alignment horizontal="center" vertical="center"/>
    </xf>
    <xf numFmtId="0" fontId="26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12" fillId="0" borderId="0" xfId="3" applyFont="1" applyAlignment="1">
      <alignment horizontal="center"/>
    </xf>
    <xf numFmtId="0" fontId="11" fillId="0" borderId="0" xfId="3"/>
    <xf numFmtId="0" fontId="11" fillId="0" borderId="0" xfId="3" applyAlignment="1">
      <alignment wrapText="1"/>
    </xf>
    <xf numFmtId="0" fontId="26" fillId="0" borderId="0" xfId="3" applyFont="1" applyAlignment="1">
      <alignment horizontal="left" vertical="center" wrapText="1"/>
    </xf>
    <xf numFmtId="0" fontId="12" fillId="5" borderId="14" xfId="0" applyFont="1" applyFill="1" applyBorder="1">
      <alignment vertical="center"/>
    </xf>
    <xf numFmtId="176" fontId="12" fillId="5" borderId="14" xfId="0" applyNumberFormat="1" applyFont="1" applyFill="1" applyBorder="1" applyAlignment="1">
      <alignment horizontal="center" vertical="center"/>
    </xf>
    <xf numFmtId="176" fontId="12" fillId="5" borderId="14" xfId="0" applyNumberFormat="1" applyFont="1" applyFill="1" applyBorder="1">
      <alignment vertical="center"/>
    </xf>
    <xf numFmtId="0" fontId="12" fillId="0" borderId="0" xfId="3" applyFont="1"/>
    <xf numFmtId="0" fontId="12" fillId="0" borderId="0" xfId="3" applyFont="1" applyAlignment="1">
      <alignment horizontal="right"/>
    </xf>
    <xf numFmtId="176" fontId="12" fillId="0" borderId="0" xfId="3" applyNumberFormat="1" applyFont="1"/>
    <xf numFmtId="176" fontId="12" fillId="0" borderId="0" xfId="3" applyNumberFormat="1" applyFont="1" applyAlignment="1">
      <alignment wrapText="1"/>
    </xf>
    <xf numFmtId="0" fontId="12" fillId="0" borderId="3" xfId="3" applyFont="1" applyBorder="1" applyAlignment="1">
      <alignment horizontal="center" vertical="center"/>
    </xf>
    <xf numFmtId="0" fontId="12" fillId="6" borderId="28" xfId="3" applyFont="1" applyFill="1" applyBorder="1" applyAlignment="1">
      <alignment horizontal="center" vertical="center"/>
    </xf>
    <xf numFmtId="0" fontId="12" fillId="6" borderId="28" xfId="3" applyFont="1" applyFill="1" applyBorder="1" applyAlignment="1">
      <alignment horizontal="center" vertical="center" shrinkToFit="1"/>
    </xf>
    <xf numFmtId="0" fontId="12" fillId="6" borderId="3" xfId="3" applyFont="1" applyFill="1" applyBorder="1" applyAlignment="1">
      <alignment horizontal="center" vertical="center" shrinkToFit="1"/>
    </xf>
    <xf numFmtId="0" fontId="12" fillId="6" borderId="11" xfId="3" applyFont="1" applyFill="1" applyBorder="1" applyAlignment="1">
      <alignment horizontal="center" vertical="center" shrinkToFit="1"/>
    </xf>
    <xf numFmtId="0" fontId="11" fillId="5" borderId="3" xfId="3" applyFill="1" applyBorder="1" applyAlignment="1">
      <alignment horizontal="center" shrinkToFit="1"/>
    </xf>
    <xf numFmtId="0" fontId="12" fillId="0" borderId="28" xfId="3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10" fillId="0" borderId="7" xfId="0" applyFont="1" applyBorder="1" applyAlignment="1" applyProtection="1">
      <alignment vertical="center" shrinkToFit="1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12" fillId="0" borderId="28" xfId="3" applyFont="1" applyBorder="1" applyAlignment="1" applyProtection="1">
      <alignment horizontal="center" vertical="center" shrinkToFit="1"/>
      <protection locked="0"/>
    </xf>
    <xf numFmtId="0" fontId="12" fillId="0" borderId="3" xfId="3" applyFont="1" applyBorder="1" applyAlignment="1" applyProtection="1">
      <alignment horizontal="center" vertical="center" shrinkToFit="1"/>
      <protection locked="0"/>
    </xf>
    <xf numFmtId="0" fontId="12" fillId="0" borderId="11" xfId="3" applyFont="1" applyBorder="1" applyAlignment="1" applyProtection="1">
      <alignment horizontal="center" vertical="center" shrinkToFit="1"/>
      <protection locked="0"/>
    </xf>
    <xf numFmtId="0" fontId="11" fillId="0" borderId="3" xfId="3" applyBorder="1" applyAlignment="1" applyProtection="1">
      <alignment horizontal="center" shrinkToFit="1"/>
      <protection locked="0"/>
    </xf>
    <xf numFmtId="0" fontId="14" fillId="0" borderId="3" xfId="6" applyFont="1" applyBorder="1" applyAlignment="1" applyProtection="1">
      <alignment horizontal="center" vertical="center"/>
      <protection locked="0"/>
    </xf>
    <xf numFmtId="0" fontId="14" fillId="0" borderId="6" xfId="6" applyFont="1" applyBorder="1" applyAlignment="1" applyProtection="1">
      <alignment horizontal="center" vertical="center"/>
      <protection locked="0"/>
    </xf>
    <xf numFmtId="0" fontId="14" fillId="0" borderId="3" xfId="6" applyFont="1" applyBorder="1" applyProtection="1">
      <alignment vertical="center"/>
      <protection locked="0"/>
    </xf>
    <xf numFmtId="0" fontId="14" fillId="0" borderId="3" xfId="6" applyFont="1" applyBorder="1" applyAlignment="1" applyProtection="1">
      <alignment vertical="center" shrinkToFit="1"/>
      <protection locked="0"/>
    </xf>
    <xf numFmtId="0" fontId="14" fillId="0" borderId="1" xfId="6" applyFont="1" applyBorder="1" applyAlignment="1" applyProtection="1">
      <alignment horizontal="center" vertical="center" shrinkToFit="1"/>
      <protection locked="0"/>
    </xf>
    <xf numFmtId="0" fontId="14" fillId="0" borderId="8" xfId="6" applyFont="1" applyBorder="1" applyProtection="1">
      <alignment vertical="center"/>
      <protection locked="0"/>
    </xf>
    <xf numFmtId="0" fontId="14" fillId="0" borderId="11" xfId="6" applyFont="1" applyBorder="1" applyAlignment="1" applyProtection="1">
      <alignment horizontal="center" vertical="center"/>
      <protection locked="0"/>
    </xf>
    <xf numFmtId="0" fontId="14" fillId="0" borderId="0" xfId="6" applyFont="1" applyProtection="1">
      <alignment vertical="center"/>
      <protection locked="0"/>
    </xf>
    <xf numFmtId="0" fontId="22" fillId="0" borderId="14" xfId="6" applyFont="1" applyBorder="1" applyProtection="1">
      <alignment vertical="center"/>
      <protection locked="0"/>
    </xf>
    <xf numFmtId="0" fontId="19" fillId="0" borderId="0" xfId="6" applyAlignment="1">
      <alignment vertical="center" shrinkToFit="1"/>
    </xf>
    <xf numFmtId="0" fontId="28" fillId="0" borderId="14" xfId="6" applyFont="1" applyBorder="1" applyProtection="1">
      <alignment vertical="center"/>
      <protection locked="0"/>
    </xf>
    <xf numFmtId="0" fontId="29" fillId="0" borderId="14" xfId="6" applyFont="1" applyBorder="1" applyProtection="1">
      <alignment vertical="center"/>
      <protection locked="0"/>
    </xf>
    <xf numFmtId="0" fontId="30" fillId="0" borderId="14" xfId="6" applyFont="1" applyBorder="1" applyProtection="1">
      <alignment vertical="center"/>
      <protection locked="0"/>
    </xf>
    <xf numFmtId="0" fontId="31" fillId="0" borderId="14" xfId="6" applyFont="1" applyBorder="1">
      <alignment vertical="center"/>
    </xf>
    <xf numFmtId="177" fontId="13" fillId="5" borderId="14" xfId="0" applyNumberFormat="1" applyFont="1" applyFill="1" applyBorder="1">
      <alignment vertical="center"/>
    </xf>
    <xf numFmtId="177" fontId="13" fillId="5" borderId="14" xfId="0" applyNumberFormat="1" applyFont="1" applyFill="1" applyBorder="1" applyAlignment="1">
      <alignment horizontal="center" vertical="center" shrinkToFit="1"/>
    </xf>
    <xf numFmtId="0" fontId="32" fillId="0" borderId="3" xfId="6" applyFont="1" applyBorder="1" applyAlignment="1" applyProtection="1">
      <alignment horizontal="center" vertical="center"/>
      <protection locked="0"/>
    </xf>
    <xf numFmtId="0" fontId="33" fillId="0" borderId="3" xfId="6" applyFont="1" applyBorder="1" applyAlignment="1" applyProtection="1">
      <alignment horizontal="center" vertical="center"/>
      <protection locked="0"/>
    </xf>
    <xf numFmtId="0" fontId="34" fillId="0" borderId="3" xfId="6" applyFont="1" applyBorder="1" applyAlignment="1" applyProtection="1">
      <alignment horizontal="center" vertical="center"/>
      <protection locked="0"/>
    </xf>
    <xf numFmtId="0" fontId="35" fillId="0" borderId="3" xfId="6" applyFont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vertical="center" shrinkToFit="1"/>
      <protection locked="0"/>
    </xf>
    <xf numFmtId="0" fontId="14" fillId="0" borderId="3" xfId="6" quotePrefix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top" wrapText="1"/>
      <protection locked="0"/>
    </xf>
    <xf numFmtId="31" fontId="24" fillId="0" borderId="0" xfId="6" applyNumberFormat="1" applyFont="1" applyAlignment="1">
      <alignment horizontal="right" vertical="center"/>
    </xf>
    <xf numFmtId="0" fontId="14" fillId="7" borderId="3" xfId="6" applyFont="1" applyFill="1" applyBorder="1" applyAlignment="1" applyProtection="1">
      <alignment horizontal="center" vertical="center"/>
      <protection locked="0"/>
    </xf>
    <xf numFmtId="0" fontId="11" fillId="5" borderId="3" xfId="3" applyFill="1" applyBorder="1" applyAlignment="1" applyProtection="1">
      <alignment horizontal="center" shrinkToFit="1"/>
      <protection locked="0"/>
    </xf>
    <xf numFmtId="0" fontId="46" fillId="0" borderId="0" xfId="6" applyFont="1">
      <alignment vertical="center"/>
    </xf>
    <xf numFmtId="0" fontId="47" fillId="0" borderId="0" xfId="6" applyFont="1">
      <alignment vertical="center"/>
    </xf>
    <xf numFmtId="0" fontId="49" fillId="0" borderId="3" xfId="6" applyFont="1" applyBorder="1" applyAlignment="1">
      <alignment horizontal="center" vertical="center" shrinkToFit="1"/>
    </xf>
    <xf numFmtId="0" fontId="48" fillId="0" borderId="3" xfId="3" applyFont="1" applyBorder="1" applyAlignment="1">
      <alignment horizontal="center" vertical="center" shrinkToFit="1"/>
    </xf>
    <xf numFmtId="0" fontId="49" fillId="0" borderId="28" xfId="6" applyFont="1" applyBorder="1" applyAlignment="1">
      <alignment horizontal="center" vertical="center" shrinkToFit="1"/>
    </xf>
    <xf numFmtId="0" fontId="48" fillId="0" borderId="30" xfId="3" applyFont="1" applyBorder="1" applyAlignment="1">
      <alignment horizontal="center" vertical="center" shrinkToFit="1"/>
    </xf>
    <xf numFmtId="0" fontId="49" fillId="0" borderId="30" xfId="6" applyFont="1" applyBorder="1" applyAlignment="1">
      <alignment horizontal="center" vertical="center" shrinkToFit="1"/>
    </xf>
    <xf numFmtId="0" fontId="12" fillId="0" borderId="11" xfId="3" applyFont="1" applyBorder="1" applyAlignment="1">
      <alignment horizontal="right"/>
    </xf>
    <xf numFmtId="0" fontId="12" fillId="5" borderId="14" xfId="0" applyFont="1" applyFill="1" applyBorder="1" applyAlignment="1">
      <alignment horizontal="left"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56" xfId="0" applyFont="1" applyFill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8" fillId="3" borderId="23" xfId="0" applyFont="1" applyFill="1" applyBorder="1" applyAlignment="1" applyProtection="1">
      <alignment horizontal="lef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 shrinkToFit="1"/>
      <protection locked="0"/>
    </xf>
    <xf numFmtId="0" fontId="8" fillId="3" borderId="25" xfId="0" applyFont="1" applyFill="1" applyBorder="1" applyAlignment="1" applyProtection="1">
      <alignment horizontal="left" vertical="center" shrinkToFit="1"/>
      <protection locked="0"/>
    </xf>
    <xf numFmtId="0" fontId="38" fillId="0" borderId="37" xfId="0" applyFont="1" applyBorder="1" applyAlignment="1" applyProtection="1">
      <alignment horizontal="center" vertical="center" shrinkToFit="1"/>
      <protection locked="0"/>
    </xf>
    <xf numFmtId="0" fontId="39" fillId="0" borderId="58" xfId="0" applyFont="1" applyBorder="1" applyAlignment="1" applyProtection="1">
      <alignment horizontal="center" vertical="center" shrinkToFit="1"/>
      <protection locked="0"/>
    </xf>
    <xf numFmtId="0" fontId="40" fillId="0" borderId="58" xfId="0" applyFont="1" applyBorder="1" applyAlignment="1" applyProtection="1">
      <alignment horizontal="center" vertical="center" shrinkToFit="1"/>
      <protection locked="0"/>
    </xf>
    <xf numFmtId="0" fontId="40" fillId="0" borderId="59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3" borderId="17" xfId="0" applyFont="1" applyFill="1" applyBorder="1" applyAlignment="1" applyProtection="1">
      <alignment horizontal="left" vertical="center" shrinkToFit="1"/>
      <protection locked="0"/>
    </xf>
    <xf numFmtId="0" fontId="8" fillId="3" borderId="18" xfId="0" applyFont="1" applyFill="1" applyBorder="1" applyAlignment="1" applyProtection="1">
      <alignment horizontal="left" vertical="center" shrinkToFit="1"/>
      <protection locked="0"/>
    </xf>
    <xf numFmtId="0" fontId="8" fillId="3" borderId="19" xfId="0" applyFont="1" applyFill="1" applyBorder="1" applyAlignment="1" applyProtection="1">
      <alignment horizontal="left" vertical="center" shrinkToFit="1"/>
      <protection locked="0"/>
    </xf>
    <xf numFmtId="0" fontId="8" fillId="3" borderId="20" xfId="0" applyFont="1" applyFill="1" applyBorder="1" applyAlignment="1" applyProtection="1">
      <alignment horizontal="left" vertical="center" shrinkToFit="1"/>
      <protection locked="0"/>
    </xf>
    <xf numFmtId="0" fontId="8" fillId="3" borderId="21" xfId="0" applyFont="1" applyFill="1" applyBorder="1" applyAlignment="1" applyProtection="1">
      <alignment horizontal="left" vertical="center" shrinkToFit="1"/>
      <protection locked="0"/>
    </xf>
    <xf numFmtId="0" fontId="8" fillId="3" borderId="22" xfId="0" applyFont="1" applyFill="1" applyBorder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distributed" vertical="center" shrinkToFit="1"/>
      <protection locked="0"/>
    </xf>
    <xf numFmtId="0" fontId="9" fillId="3" borderId="6" xfId="0" applyFont="1" applyFill="1" applyBorder="1" applyAlignment="1">
      <alignment horizontal="right" vertical="center" shrinkToFit="1"/>
    </xf>
    <xf numFmtId="0" fontId="9" fillId="3" borderId="7" xfId="0" applyFont="1" applyFill="1" applyBorder="1" applyAlignment="1">
      <alignment horizontal="right" vertical="center" shrinkToFit="1"/>
    </xf>
    <xf numFmtId="38" fontId="10" fillId="0" borderId="6" xfId="1" applyFont="1" applyBorder="1" applyAlignment="1" applyProtection="1">
      <alignment horizontal="right" vertical="center" shrinkToFit="1"/>
      <protection locked="0"/>
    </xf>
    <xf numFmtId="38" fontId="10" fillId="0" borderId="7" xfId="1" applyFont="1" applyBorder="1" applyAlignment="1" applyProtection="1">
      <alignment horizontal="right" vertical="center" shrinkToFit="1"/>
      <protection locked="0"/>
    </xf>
    <xf numFmtId="38" fontId="10" fillId="0" borderId="15" xfId="1" applyFont="1" applyFill="1" applyBorder="1" applyAlignment="1" applyProtection="1">
      <alignment horizontal="right" vertical="center" shrinkToFit="1"/>
      <protection locked="0"/>
    </xf>
    <xf numFmtId="38" fontId="10" fillId="0" borderId="7" xfId="1" applyFont="1" applyFill="1" applyBorder="1" applyAlignment="1" applyProtection="1">
      <alignment horizontal="right" vertical="center" shrinkToFit="1"/>
      <protection locked="0"/>
    </xf>
    <xf numFmtId="38" fontId="10" fillId="0" borderId="10" xfId="1" applyFont="1" applyFill="1" applyBorder="1" applyAlignment="1" applyProtection="1">
      <alignment horizontal="right" vertical="center" shrinkToFit="1"/>
      <protection locked="0"/>
    </xf>
    <xf numFmtId="38" fontId="10" fillId="0" borderId="11" xfId="1" applyFont="1" applyFill="1" applyBorder="1" applyAlignment="1" applyProtection="1">
      <alignment horizontal="right" vertical="center" shrinkToFit="1"/>
      <protection locked="0"/>
    </xf>
    <xf numFmtId="38" fontId="10" fillId="0" borderId="14" xfId="2" applyNumberFormat="1" applyFont="1" applyBorder="1" applyAlignment="1" applyProtection="1">
      <alignment horizontal="right" vertical="center" shrinkToFit="1"/>
      <protection locked="0"/>
    </xf>
    <xf numFmtId="0" fontId="10" fillId="0" borderId="14" xfId="2" applyNumberFormat="1" applyFont="1" applyBorder="1" applyAlignment="1" applyProtection="1">
      <alignment horizontal="right" vertical="center" shrinkToFit="1"/>
      <protection locked="0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4" borderId="2" xfId="0" applyFill="1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38" fontId="10" fillId="0" borderId="9" xfId="1" applyFont="1" applyBorder="1" applyAlignment="1" applyProtection="1">
      <alignment horizontal="right" vertical="center" shrinkToFit="1"/>
      <protection locked="0"/>
    </xf>
    <xf numFmtId="38" fontId="10" fillId="0" borderId="0" xfId="1" applyFont="1" applyBorder="1" applyAlignment="1" applyProtection="1">
      <alignment horizontal="right" vertical="center" shrinkToFit="1"/>
      <protection locked="0"/>
    </xf>
    <xf numFmtId="0" fontId="37" fillId="2" borderId="5" xfId="0" applyFont="1" applyFill="1" applyBorder="1" applyAlignment="1" applyProtection="1">
      <alignment horizontal="center" vertical="center" shrinkToFit="1"/>
      <protection locked="0"/>
    </xf>
    <xf numFmtId="0" fontId="37" fillId="2" borderId="56" xfId="0" applyFont="1" applyFill="1" applyBorder="1" applyAlignment="1" applyProtection="1">
      <alignment horizontal="center" vertical="center" shrinkToFit="1"/>
      <protection locked="0"/>
    </xf>
    <xf numFmtId="0" fontId="14" fillId="0" borderId="6" xfId="6" applyFont="1" applyBorder="1" applyAlignment="1" applyProtection="1">
      <alignment horizontal="center" vertical="center"/>
      <protection locked="0"/>
    </xf>
    <xf numFmtId="0" fontId="14" fillId="0" borderId="8" xfId="6" applyFont="1" applyBorder="1" applyAlignment="1" applyProtection="1">
      <alignment horizontal="center" vertical="center"/>
      <protection locked="0"/>
    </xf>
    <xf numFmtId="0" fontId="35" fillId="0" borderId="26" xfId="6" applyFont="1" applyBorder="1" applyAlignment="1" applyProtection="1">
      <alignment horizontal="center" vertical="center"/>
      <protection locked="0"/>
    </xf>
    <xf numFmtId="0" fontId="35" fillId="0" borderId="27" xfId="6" applyFont="1" applyBorder="1" applyAlignment="1" applyProtection="1">
      <alignment horizontal="center" vertical="center"/>
      <protection locked="0"/>
    </xf>
    <xf numFmtId="0" fontId="35" fillId="0" borderId="13" xfId="6" applyFont="1" applyBorder="1" applyAlignment="1" applyProtection="1">
      <alignment horizontal="center" vertical="center"/>
      <protection locked="0"/>
    </xf>
    <xf numFmtId="0" fontId="35" fillId="0" borderId="16" xfId="6" applyFont="1" applyBorder="1" applyAlignment="1" applyProtection="1">
      <alignment horizontal="center" vertical="center"/>
      <protection locked="0"/>
    </xf>
    <xf numFmtId="0" fontId="35" fillId="0" borderId="28" xfId="6" applyFont="1" applyBorder="1" applyAlignment="1" applyProtection="1">
      <alignment horizontal="center" vertical="center"/>
      <protection locked="0"/>
    </xf>
    <xf numFmtId="0" fontId="35" fillId="0" borderId="30" xfId="6" applyFont="1" applyBorder="1" applyAlignment="1" applyProtection="1">
      <alignment horizontal="center" vertical="center"/>
      <protection locked="0"/>
    </xf>
    <xf numFmtId="0" fontId="14" fillId="0" borderId="7" xfId="6" applyFont="1" applyBorder="1" applyAlignment="1" applyProtection="1">
      <alignment horizontal="center" vertical="center"/>
      <protection locked="0"/>
    </xf>
    <xf numFmtId="0" fontId="14" fillId="0" borderId="28" xfId="6" applyFont="1" applyBorder="1" applyAlignment="1" applyProtection="1">
      <alignment horizontal="center" vertical="center"/>
      <protection locked="0"/>
    </xf>
    <xf numFmtId="0" fontId="14" fillId="0" borderId="30" xfId="6" applyFont="1" applyBorder="1" applyAlignment="1" applyProtection="1">
      <alignment horizontal="center" vertical="center"/>
      <protection locked="0"/>
    </xf>
    <xf numFmtId="0" fontId="14" fillId="0" borderId="28" xfId="6" applyFont="1" applyBorder="1" applyAlignment="1" applyProtection="1">
      <alignment horizontal="center" vertical="center" wrapText="1"/>
      <protection locked="0"/>
    </xf>
    <xf numFmtId="0" fontId="34" fillId="0" borderId="26" xfId="6" applyFont="1" applyBorder="1" applyAlignment="1" applyProtection="1">
      <alignment horizontal="center" vertical="center"/>
      <protection locked="0"/>
    </xf>
    <xf numFmtId="0" fontId="34" fillId="0" borderId="27" xfId="6" applyFont="1" applyBorder="1" applyAlignment="1" applyProtection="1">
      <alignment horizontal="center" vertical="center"/>
      <protection locked="0"/>
    </xf>
    <xf numFmtId="0" fontId="34" fillId="0" borderId="13" xfId="6" applyFont="1" applyBorder="1" applyAlignment="1" applyProtection="1">
      <alignment horizontal="center" vertical="center"/>
      <protection locked="0"/>
    </xf>
    <xf numFmtId="0" fontId="34" fillId="0" borderId="16" xfId="6" applyFont="1" applyBorder="1" applyAlignment="1" applyProtection="1">
      <alignment horizontal="center" vertical="center"/>
      <protection locked="0"/>
    </xf>
    <xf numFmtId="0" fontId="14" fillId="0" borderId="26" xfId="6" applyFont="1" applyBorder="1" applyAlignment="1" applyProtection="1">
      <alignment horizontal="center" vertical="center" wrapText="1"/>
      <protection locked="0"/>
    </xf>
    <xf numFmtId="0" fontId="14" fillId="0" borderId="11" xfId="6" applyFont="1" applyBorder="1" applyAlignment="1" applyProtection="1">
      <alignment horizontal="center" vertical="center" wrapText="1"/>
      <protection locked="0"/>
    </xf>
    <xf numFmtId="0" fontId="14" fillId="0" borderId="13" xfId="6" applyFont="1" applyBorder="1" applyAlignment="1" applyProtection="1">
      <alignment horizontal="center" vertical="center" wrapText="1"/>
      <protection locked="0"/>
    </xf>
    <xf numFmtId="0" fontId="14" fillId="0" borderId="14" xfId="6" applyFont="1" applyBorder="1" applyAlignment="1" applyProtection="1">
      <alignment horizontal="center" vertical="center" wrapText="1"/>
      <protection locked="0"/>
    </xf>
    <xf numFmtId="0" fontId="32" fillId="0" borderId="26" xfId="6" applyFont="1" applyBorder="1" applyAlignment="1" applyProtection="1">
      <alignment horizontal="center" vertical="center"/>
      <protection locked="0"/>
    </xf>
    <xf numFmtId="0" fontId="32" fillId="0" borderId="27" xfId="6" applyFont="1" applyBorder="1" applyAlignment="1" applyProtection="1">
      <alignment horizontal="center" vertical="center"/>
      <protection locked="0"/>
    </xf>
    <xf numFmtId="0" fontId="32" fillId="0" borderId="13" xfId="6" applyFont="1" applyBorder="1" applyAlignment="1" applyProtection="1">
      <alignment horizontal="center" vertical="center"/>
      <protection locked="0"/>
    </xf>
    <xf numFmtId="0" fontId="32" fillId="0" borderId="16" xfId="6" applyFont="1" applyBorder="1" applyAlignment="1" applyProtection="1">
      <alignment horizontal="center" vertical="center"/>
      <protection locked="0"/>
    </xf>
    <xf numFmtId="0" fontId="32" fillId="0" borderId="28" xfId="6" applyFont="1" applyBorder="1" applyAlignment="1" applyProtection="1">
      <alignment horizontal="center" vertical="center"/>
      <protection locked="0"/>
    </xf>
    <xf numFmtId="0" fontId="32" fillId="0" borderId="30" xfId="6" applyFont="1" applyBorder="1" applyAlignment="1" applyProtection="1">
      <alignment horizontal="center" vertical="center"/>
      <protection locked="0"/>
    </xf>
    <xf numFmtId="0" fontId="11" fillId="0" borderId="3" xfId="3" applyBorder="1" applyAlignment="1" applyProtection="1">
      <alignment horizontal="center" vertical="center"/>
      <protection locked="0"/>
    </xf>
    <xf numFmtId="0" fontId="33" fillId="0" borderId="26" xfId="6" applyFont="1" applyBorder="1" applyAlignment="1" applyProtection="1">
      <alignment horizontal="center" vertical="center"/>
      <protection locked="0"/>
    </xf>
    <xf numFmtId="0" fontId="33" fillId="0" borderId="27" xfId="6" applyFont="1" applyBorder="1" applyAlignment="1" applyProtection="1">
      <alignment horizontal="center" vertical="center"/>
      <protection locked="0"/>
    </xf>
    <xf numFmtId="0" fontId="33" fillId="0" borderId="13" xfId="6" applyFont="1" applyBorder="1" applyAlignment="1" applyProtection="1">
      <alignment horizontal="center" vertical="center"/>
      <protection locked="0"/>
    </xf>
    <xf numFmtId="0" fontId="33" fillId="0" borderId="16" xfId="6" applyFont="1" applyBorder="1" applyAlignment="1" applyProtection="1">
      <alignment horizontal="center" vertical="center"/>
      <protection locked="0"/>
    </xf>
    <xf numFmtId="0" fontId="34" fillId="0" borderId="28" xfId="6" applyFont="1" applyBorder="1" applyAlignment="1" applyProtection="1">
      <alignment horizontal="center" vertical="center"/>
      <protection locked="0"/>
    </xf>
    <xf numFmtId="0" fontId="34" fillId="0" borderId="30" xfId="6" applyFont="1" applyBorder="1" applyAlignment="1" applyProtection="1">
      <alignment horizontal="center" vertical="center"/>
      <protection locked="0"/>
    </xf>
    <xf numFmtId="0" fontId="33" fillId="0" borderId="28" xfId="6" applyFont="1" applyBorder="1" applyAlignment="1" applyProtection="1">
      <alignment horizontal="center" vertical="center"/>
      <protection locked="0"/>
    </xf>
    <xf numFmtId="0" fontId="33" fillId="0" borderId="30" xfId="6" applyFont="1" applyBorder="1" applyAlignment="1" applyProtection="1">
      <alignment horizontal="center" vertical="center"/>
      <protection locked="0"/>
    </xf>
    <xf numFmtId="0" fontId="19" fillId="0" borderId="6" xfId="6" applyBorder="1" applyAlignment="1" applyProtection="1">
      <alignment horizontal="center" vertical="center"/>
      <protection locked="0"/>
    </xf>
    <xf numFmtId="0" fontId="19" fillId="0" borderId="8" xfId="6" applyBorder="1" applyAlignment="1" applyProtection="1">
      <alignment horizontal="center" vertical="center"/>
      <protection locked="0"/>
    </xf>
    <xf numFmtId="0" fontId="12" fillId="7" borderId="3" xfId="3" applyFont="1" applyFill="1" applyBorder="1" applyAlignment="1" applyProtection="1">
      <alignment horizontal="center" vertical="center" wrapText="1"/>
      <protection locked="0"/>
    </xf>
    <xf numFmtId="0" fontId="22" fillId="0" borderId="0" xfId="6" applyFont="1" applyAlignment="1">
      <alignment horizontal="center" vertical="center"/>
    </xf>
    <xf numFmtId="0" fontId="14" fillId="0" borderId="3" xfId="6" applyFont="1" applyBorder="1" applyAlignment="1">
      <alignment horizontal="center" vertical="center"/>
    </xf>
    <xf numFmtId="0" fontId="14" fillId="0" borderId="6" xfId="6" applyFont="1" applyBorder="1" applyAlignment="1">
      <alignment horizontal="center" vertical="center"/>
    </xf>
    <xf numFmtId="0" fontId="14" fillId="0" borderId="8" xfId="6" applyFont="1" applyBorder="1" applyAlignment="1">
      <alignment horizontal="center" vertical="center"/>
    </xf>
    <xf numFmtId="0" fontId="50" fillId="0" borderId="0" xfId="3" applyFont="1" applyAlignment="1">
      <alignment horizontal="right"/>
    </xf>
    <xf numFmtId="0" fontId="50" fillId="0" borderId="6" xfId="3" applyFont="1" applyBorder="1" applyAlignment="1">
      <alignment horizontal="center"/>
    </xf>
    <xf numFmtId="0" fontId="50" fillId="0" borderId="7" xfId="3" applyFont="1" applyBorder="1" applyAlignment="1">
      <alignment horizontal="center"/>
    </xf>
    <xf numFmtId="0" fontId="50" fillId="0" borderId="8" xfId="3" applyFont="1" applyBorder="1" applyAlignment="1">
      <alignment horizontal="center"/>
    </xf>
    <xf numFmtId="0" fontId="49" fillId="0" borderId="29" xfId="6" applyFont="1" applyBorder="1" applyAlignment="1">
      <alignment horizontal="center" vertical="center" shrinkToFit="1"/>
    </xf>
    <xf numFmtId="0" fontId="49" fillId="0" borderId="30" xfId="6" applyFont="1" applyBorder="1" applyAlignment="1">
      <alignment horizontal="center" vertical="center" shrinkToFit="1"/>
    </xf>
    <xf numFmtId="0" fontId="12" fillId="0" borderId="28" xfId="3" applyFont="1" applyBorder="1" applyAlignment="1">
      <alignment horizontal="center" vertical="center"/>
    </xf>
    <xf numFmtId="0" fontId="12" fillId="0" borderId="29" xfId="3" applyFont="1" applyBorder="1" applyAlignment="1">
      <alignment horizontal="center" vertical="center"/>
    </xf>
    <xf numFmtId="0" fontId="12" fillId="0" borderId="30" xfId="3" applyFont="1" applyBorder="1" applyAlignment="1">
      <alignment horizontal="center" vertical="center"/>
    </xf>
    <xf numFmtId="0" fontId="12" fillId="0" borderId="28" xfId="3" applyFont="1" applyBorder="1" applyAlignment="1">
      <alignment horizontal="center" vertical="center" wrapText="1"/>
    </xf>
    <xf numFmtId="0" fontId="12" fillId="0" borderId="29" xfId="3" applyFont="1" applyBorder="1" applyAlignment="1">
      <alignment horizontal="center" vertical="center" wrapText="1"/>
    </xf>
    <xf numFmtId="0" fontId="12" fillId="0" borderId="30" xfId="3" applyFont="1" applyBorder="1" applyAlignment="1">
      <alignment horizontal="center" vertical="center" wrapText="1"/>
    </xf>
    <xf numFmtId="0" fontId="11" fillId="0" borderId="28" xfId="3" applyBorder="1" applyAlignment="1">
      <alignment horizontal="center" vertical="center"/>
    </xf>
    <xf numFmtId="0" fontId="11" fillId="0" borderId="29" xfId="3" applyBorder="1" applyAlignment="1">
      <alignment horizontal="center" vertical="center"/>
    </xf>
    <xf numFmtId="0" fontId="11" fillId="0" borderId="30" xfId="3" applyBorder="1" applyAlignment="1">
      <alignment horizontal="center" vertical="center"/>
    </xf>
    <xf numFmtId="0" fontId="48" fillId="0" borderId="28" xfId="3" applyFont="1" applyBorder="1" applyAlignment="1">
      <alignment horizontal="center" shrinkToFit="1"/>
    </xf>
    <xf numFmtId="0" fontId="48" fillId="0" borderId="3" xfId="3" applyFont="1" applyBorder="1" applyAlignment="1">
      <alignment horizontal="center" shrinkToFit="1"/>
    </xf>
    <xf numFmtId="0" fontId="16" fillId="0" borderId="0" xfId="3" applyFont="1" applyAlignment="1">
      <alignment horizontal="center" wrapText="1"/>
    </xf>
    <xf numFmtId="0" fontId="26" fillId="0" borderId="0" xfId="3" applyFont="1" applyAlignment="1">
      <alignment horizontal="left" vertical="center"/>
    </xf>
    <xf numFmtId="0" fontId="12" fillId="0" borderId="28" xfId="3" applyFont="1" applyBorder="1" applyAlignment="1" applyProtection="1">
      <alignment horizontal="center" vertical="center" shrinkToFit="1"/>
      <protection locked="0"/>
    </xf>
    <xf numFmtId="0" fontId="12" fillId="0" borderId="30" xfId="3" applyFont="1" applyBorder="1" applyAlignment="1" applyProtection="1">
      <alignment horizontal="center" vertical="center" shrinkToFit="1"/>
      <protection locked="0"/>
    </xf>
    <xf numFmtId="0" fontId="23" fillId="0" borderId="0" xfId="6" applyFont="1" applyAlignment="1">
      <alignment horizontal="left" vertical="center"/>
    </xf>
    <xf numFmtId="0" fontId="24" fillId="0" borderId="28" xfId="6" applyFont="1" applyBorder="1" applyAlignment="1">
      <alignment horizontal="center" vertical="center"/>
    </xf>
    <xf numFmtId="0" fontId="24" fillId="0" borderId="29" xfId="6" applyFont="1" applyBorder="1" applyAlignment="1">
      <alignment horizontal="center" vertical="center"/>
    </xf>
    <xf numFmtId="0" fontId="24" fillId="0" borderId="26" xfId="6" applyFont="1" applyBorder="1" applyAlignment="1">
      <alignment horizontal="center" vertical="center"/>
    </xf>
    <xf numFmtId="0" fontId="24" fillId="0" borderId="27" xfId="6" applyFont="1" applyBorder="1" applyAlignment="1">
      <alignment horizontal="center" vertical="center"/>
    </xf>
    <xf numFmtId="0" fontId="24" fillId="0" borderId="9" xfId="6" applyFont="1" applyBorder="1" applyAlignment="1">
      <alignment horizontal="center" vertical="center"/>
    </xf>
    <xf numFmtId="0" fontId="24" fillId="0" borderId="12" xfId="6" applyFont="1" applyBorder="1" applyAlignment="1">
      <alignment horizontal="center" vertical="center"/>
    </xf>
    <xf numFmtId="0" fontId="24" fillId="0" borderId="54" xfId="6" applyFont="1" applyBorder="1" applyAlignment="1">
      <alignment horizontal="center" vertical="center" textRotation="255"/>
    </xf>
    <xf numFmtId="0" fontId="24" fillId="0" borderId="50" xfId="6" applyFont="1" applyBorder="1" applyAlignment="1">
      <alignment horizontal="center" vertical="center" textRotation="255"/>
    </xf>
    <xf numFmtId="0" fontId="24" fillId="0" borderId="48" xfId="6" applyFont="1" applyBorder="1" applyAlignment="1">
      <alignment horizontal="center" vertical="center" textRotation="255"/>
    </xf>
    <xf numFmtId="0" fontId="24" fillId="0" borderId="44" xfId="6" applyFont="1" applyBorder="1" applyAlignment="1">
      <alignment horizontal="center" vertical="center"/>
    </xf>
    <xf numFmtId="0" fontId="24" fillId="0" borderId="30" xfId="6" applyFont="1" applyBorder="1" applyAlignment="1">
      <alignment horizontal="center" vertical="center"/>
    </xf>
    <xf numFmtId="0" fontId="24" fillId="0" borderId="53" xfId="6" applyFont="1" applyBorder="1" applyAlignment="1">
      <alignment horizontal="center" vertical="center"/>
    </xf>
    <xf numFmtId="0" fontId="24" fillId="0" borderId="52" xfId="6" applyFont="1" applyBorder="1" applyAlignment="1">
      <alignment horizontal="center" vertical="center"/>
    </xf>
    <xf numFmtId="0" fontId="24" fillId="0" borderId="13" xfId="6" applyFont="1" applyBorder="1" applyAlignment="1">
      <alignment horizontal="center" vertical="center"/>
    </xf>
    <xf numFmtId="0" fontId="24" fillId="0" borderId="51" xfId="6" applyFont="1" applyBorder="1" applyAlignment="1">
      <alignment horizontal="center" vertical="center"/>
    </xf>
    <xf numFmtId="0" fontId="24" fillId="0" borderId="33" xfId="6" applyFont="1" applyBorder="1" applyAlignment="1">
      <alignment horizontal="center" vertical="center"/>
    </xf>
    <xf numFmtId="0" fontId="24" fillId="0" borderId="49" xfId="6" applyFont="1" applyBorder="1" applyAlignment="1">
      <alignment horizontal="center" vertical="center"/>
    </xf>
    <xf numFmtId="0" fontId="24" fillId="0" borderId="47" xfId="6" applyFont="1" applyBorder="1" applyAlignment="1">
      <alignment horizontal="center" vertical="center"/>
    </xf>
    <xf numFmtId="0" fontId="24" fillId="0" borderId="46" xfId="6" applyFont="1" applyBorder="1" applyAlignment="1">
      <alignment horizontal="center" vertical="center"/>
    </xf>
    <xf numFmtId="0" fontId="24" fillId="0" borderId="45" xfId="6" applyFont="1" applyBorder="1" applyAlignment="1">
      <alignment horizontal="center" vertical="center" textRotation="255"/>
    </xf>
    <xf numFmtId="0" fontId="24" fillId="0" borderId="38" xfId="6" applyFont="1" applyBorder="1" applyAlignment="1">
      <alignment horizontal="center" vertical="center" textRotation="255"/>
    </xf>
    <xf numFmtId="0" fontId="24" fillId="0" borderId="34" xfId="6" applyFont="1" applyBorder="1" applyAlignment="1">
      <alignment horizontal="center" vertical="center" textRotation="255"/>
    </xf>
    <xf numFmtId="0" fontId="24" fillId="0" borderId="42" xfId="6" applyFont="1" applyBorder="1" applyAlignment="1">
      <alignment horizontal="center" vertical="center"/>
    </xf>
    <xf numFmtId="0" fontId="24" fillId="0" borderId="41" xfId="6" applyFont="1" applyBorder="1" applyAlignment="1">
      <alignment horizontal="center" vertical="center"/>
    </xf>
    <xf numFmtId="0" fontId="24" fillId="0" borderId="40" xfId="6" applyFont="1" applyBorder="1" applyAlignment="1">
      <alignment horizontal="center" vertical="center"/>
    </xf>
    <xf numFmtId="0" fontId="24" fillId="0" borderId="39" xfId="6" applyFont="1" applyBorder="1" applyAlignment="1">
      <alignment horizontal="center" vertical="center"/>
    </xf>
    <xf numFmtId="0" fontId="24" fillId="0" borderId="36" xfId="6" applyFont="1" applyBorder="1" applyAlignment="1">
      <alignment horizontal="center" vertical="center"/>
    </xf>
    <xf numFmtId="0" fontId="24" fillId="0" borderId="35" xfId="6" applyFont="1" applyBorder="1" applyAlignment="1">
      <alignment horizontal="center" vertical="center"/>
    </xf>
    <xf numFmtId="0" fontId="24" fillId="0" borderId="32" xfId="6" applyFont="1" applyBorder="1" applyAlignment="1">
      <alignment horizontal="center" vertical="center"/>
    </xf>
    <xf numFmtId="0" fontId="24" fillId="0" borderId="31" xfId="6" applyFont="1" applyBorder="1" applyAlignment="1">
      <alignment horizontal="center" vertical="center"/>
    </xf>
    <xf numFmtId="0" fontId="24" fillId="0" borderId="16" xfId="6" applyFont="1" applyBorder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24" fillId="0" borderId="0" xfId="6" applyFont="1" applyAlignment="1">
      <alignment horizontal="left" vertical="center" shrinkToFit="1"/>
    </xf>
  </cellXfs>
  <cellStyles count="9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 3" xfId="6" xr:uid="{00000000-0005-0000-0000-000004000000}"/>
    <cellStyle name="標準 4" xfId="4" xr:uid="{00000000-0005-0000-0000-000005000000}"/>
    <cellStyle name="標準 5" xfId="7" xr:uid="{00000000-0005-0000-0000-000006000000}"/>
    <cellStyle name="標準 6" xfId="8" xr:uid="{00000000-0005-0000-0000-000007000000}"/>
    <cellStyle name="標準 7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104775</xdr:colOff>
      <xdr:row>1</xdr:row>
      <xdr:rowOff>209550</xdr:rowOff>
    </xdr:from>
    <xdr:to>
      <xdr:col>40</xdr:col>
      <xdr:colOff>485775</xdr:colOff>
      <xdr:row>9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2275" y="381000"/>
          <a:ext cx="3810000" cy="1914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 b="1" i="0">
              <a:solidFill>
                <a:srgbClr val="FF0000"/>
              </a:solidFill>
            </a:rPr>
            <a:t>まず、左の①～④を入力して下さい。</a:t>
          </a:r>
          <a:endParaRPr kumimoji="1" lang="en-US" altLang="ja-JP" sz="1600" b="1" i="0">
            <a:solidFill>
              <a:srgbClr val="FF0000"/>
            </a:solidFill>
          </a:endParaRPr>
        </a:p>
        <a:p>
          <a:pPr algn="ctr"/>
          <a:endParaRPr kumimoji="1" lang="en-US" altLang="ja-JP" sz="1100" b="0"/>
        </a:p>
        <a:p>
          <a:pPr algn="ctr"/>
          <a:r>
            <a:rPr kumimoji="1" lang="ja-JP" altLang="en-US" sz="1100"/>
            <a:t>左記の情報が団体、個人の申込用紙に</a:t>
          </a:r>
          <a:endParaRPr kumimoji="1" lang="en-US" altLang="ja-JP" sz="1100"/>
        </a:p>
        <a:p>
          <a:pPr algn="ctr"/>
          <a:r>
            <a:rPr kumimoji="1" lang="ja-JP" altLang="en-US" sz="1100"/>
            <a:t>反映されます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団体戦申込みは、</a:t>
          </a:r>
          <a:endParaRPr kumimoji="1" lang="en-US" altLang="ja-JP" sz="1100" b="1" i="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一旦、団体戦参加意思確認書のみでも受け付けます</a:t>
          </a:r>
          <a:endParaRPr kumimoji="1" lang="en-US" altLang="ja-JP" sz="1100" b="1" i="0">
            <a:solidFill>
              <a:srgbClr val="FFFF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詳しくは「団体戦参加意思確認書」のシートをご覧下さい。</a:t>
          </a:r>
          <a:endParaRPr kumimoji="1" lang="ja-JP" altLang="en-US" sz="1100">
            <a:solidFill>
              <a:srgbClr val="FFFF00"/>
            </a:solidFill>
          </a:endParaRPr>
        </a:p>
      </xdr:txBody>
    </xdr:sp>
    <xdr:clientData/>
  </xdr:twoCellAnchor>
  <xdr:twoCellAnchor>
    <xdr:from>
      <xdr:col>35</xdr:col>
      <xdr:colOff>180975</xdr:colOff>
      <xdr:row>10</xdr:row>
      <xdr:rowOff>104776</xdr:rowOff>
    </xdr:from>
    <xdr:to>
      <xdr:col>38</xdr:col>
      <xdr:colOff>266700</xdr:colOff>
      <xdr:row>14</xdr:row>
      <xdr:rowOff>171451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48475" y="2533651"/>
          <a:ext cx="2143125" cy="7810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左の金額集計表は、</a:t>
          </a:r>
          <a:endParaRPr kumimoji="1" lang="en-US" altLang="ja-JP" sz="1100"/>
        </a:p>
        <a:p>
          <a:pPr algn="ctr"/>
          <a:r>
            <a:rPr kumimoji="1" lang="ja-JP" altLang="en-US" sz="1100"/>
            <a:t>申込書から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参加数が</a:t>
          </a:r>
          <a:endParaRPr kumimoji="1" lang="en-US" altLang="ja-JP" sz="1100"/>
        </a:p>
        <a:p>
          <a:pPr algn="ctr"/>
          <a:r>
            <a:rPr kumimoji="1" lang="ja-JP" altLang="en-US" sz="1100"/>
            <a:t>自動計算されます</a:t>
          </a:r>
          <a:endParaRPr kumimoji="1" lang="en-US" altLang="ja-JP" sz="1100"/>
        </a:p>
        <a:p>
          <a:pPr algn="ctr"/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200024</xdr:colOff>
      <xdr:row>3</xdr:row>
      <xdr:rowOff>19050</xdr:rowOff>
    </xdr:from>
    <xdr:to>
      <xdr:col>12</xdr:col>
      <xdr:colOff>314325</xdr:colOff>
      <xdr:row>11</xdr:row>
      <xdr:rowOff>152400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67524" y="495300"/>
          <a:ext cx="3152776" cy="15049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左記の金額は自動で反映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各選手</a:t>
          </a:r>
          <a:r>
            <a:rPr kumimoji="1" lang="en-US" altLang="ja-JP" sz="1100"/>
            <a:t>1</a:t>
          </a:r>
          <a:r>
            <a:rPr kumimoji="1" lang="ja-JP" altLang="en-US" sz="1100"/>
            <a:t>の学年入力時に金額はカウントされ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納入表にも反映され記載されます。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1</xdr:row>
      <xdr:rowOff>161926</xdr:rowOff>
    </xdr:from>
    <xdr:to>
      <xdr:col>17</xdr:col>
      <xdr:colOff>638175</xdr:colOff>
      <xdr:row>6</xdr:row>
      <xdr:rowOff>161926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848850" y="381001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左記は自動で反映</a:t>
          </a:r>
          <a:endParaRPr kumimoji="1" lang="en-US" altLang="ja-JP" sz="1100"/>
        </a:p>
        <a:p>
          <a:pPr algn="ctr"/>
          <a:r>
            <a:rPr kumimoji="1" lang="ja-JP" altLang="en-US" sz="1100"/>
            <a:t>出場</a:t>
          </a:r>
          <a:r>
            <a:rPr kumimoji="1" lang="en-US" altLang="ja-JP" sz="1100"/>
            <a:t>6</a:t>
          </a:r>
          <a:r>
            <a:rPr kumimoji="1" lang="ja-JP" altLang="en-US" sz="1100"/>
            <a:t>･</a:t>
          </a:r>
          <a:r>
            <a:rPr kumimoji="1" lang="en-US" altLang="ja-JP" sz="1100"/>
            <a:t>5</a:t>
          </a:r>
          <a:r>
            <a:rPr kumimoji="1" lang="ja-JP" altLang="en-US" sz="1100"/>
            <a:t>･</a:t>
          </a:r>
          <a:r>
            <a:rPr kumimoji="1" lang="en-US" altLang="ja-JP" sz="1100"/>
            <a:t>4</a:t>
          </a:r>
          <a:r>
            <a:rPr kumimoji="1" lang="ja-JP" altLang="en-US" sz="1100"/>
            <a:t>部　入力時に</a:t>
          </a:r>
          <a:endParaRPr kumimoji="1" lang="en-US" altLang="ja-JP" sz="1100"/>
        </a:p>
        <a:p>
          <a:pPr algn="ctr"/>
          <a:r>
            <a:rPr kumimoji="1" lang="ja-JP" altLang="en-US" sz="1100"/>
            <a:t>カウントされます</a:t>
          </a:r>
        </a:p>
      </xdr:txBody>
    </xdr:sp>
    <xdr:clientData/>
  </xdr:twoCellAnchor>
  <xdr:twoCellAnchor>
    <xdr:from>
      <xdr:col>13</xdr:col>
      <xdr:colOff>123825</xdr:colOff>
      <xdr:row>16</xdr:row>
      <xdr:rowOff>142875</xdr:rowOff>
    </xdr:from>
    <xdr:to>
      <xdr:col>17</xdr:col>
      <xdr:colOff>657225</xdr:colOff>
      <xdr:row>22</xdr:row>
      <xdr:rowOff>114300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867900" y="2581275"/>
          <a:ext cx="3276600" cy="1000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個人戦参加者が</a:t>
          </a:r>
          <a:endParaRPr kumimoji="1" lang="en-US" altLang="ja-JP" sz="1100"/>
        </a:p>
        <a:p>
          <a:pPr algn="ctr"/>
          <a:r>
            <a:rPr kumimoji="1" lang="ja-JP" altLang="en-US" sz="1100"/>
            <a:t>団体に出場している場合は○が表示されます</a:t>
          </a:r>
          <a:endParaRPr kumimoji="1" lang="en-US" altLang="ja-JP" sz="1100"/>
        </a:p>
        <a:p>
          <a:pPr algn="ctr"/>
          <a:r>
            <a:rPr kumimoji="1" lang="ja-JP" altLang="en-US" sz="1100"/>
            <a:t>（名前を同じ形式で入力してください）</a:t>
          </a:r>
        </a:p>
      </xdr:txBody>
    </xdr:sp>
    <xdr:clientData/>
  </xdr:twoCellAnchor>
  <xdr:twoCellAnchor>
    <xdr:from>
      <xdr:col>13</xdr:col>
      <xdr:colOff>142875</xdr:colOff>
      <xdr:row>8</xdr:row>
      <xdr:rowOff>28576</xdr:rowOff>
    </xdr:from>
    <xdr:to>
      <xdr:col>17</xdr:col>
      <xdr:colOff>676275</xdr:colOff>
      <xdr:row>15</xdr:row>
      <xdr:rowOff>76201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B8C32373-2BD9-4A14-802B-E044F2B14E30}"/>
            </a:ext>
          </a:extLst>
        </xdr:cNvPr>
        <xdr:cNvSpPr/>
      </xdr:nvSpPr>
      <xdr:spPr>
        <a:xfrm>
          <a:off x="9886950" y="1466851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大会の結果はプルダウンから選択ください。</a:t>
          </a:r>
          <a:endParaRPr kumimoji="1" lang="en-US" altLang="ja-JP" sz="1100"/>
        </a:p>
        <a:p>
          <a:pPr algn="ctr"/>
          <a:r>
            <a:rPr kumimoji="1" lang="en-US" altLang="ja-JP" sz="1100"/>
            <a:t>5</a:t>
          </a:r>
          <a:r>
            <a:rPr kumimoji="1" lang="ja-JP" altLang="en-US" sz="1100"/>
            <a:t>位以下（ベスト</a:t>
          </a:r>
          <a:r>
            <a:rPr kumimoji="1" lang="en-US" altLang="ja-JP" sz="1100"/>
            <a:t>8</a:t>
          </a:r>
          <a:r>
            <a:rPr kumimoji="1" lang="ja-JP" altLang="en-US" sz="1100"/>
            <a:t>）、不参加の場合は</a:t>
          </a:r>
          <a:endParaRPr kumimoji="1" lang="en-US" altLang="ja-JP" sz="1100"/>
        </a:p>
        <a:p>
          <a:pPr algn="ctr"/>
          <a:r>
            <a:rPr kumimoji="1" lang="ja-JP" altLang="en-US" sz="1100"/>
            <a:t>「</a:t>
          </a:r>
          <a:r>
            <a:rPr kumimoji="1" lang="en-US" altLang="ja-JP" sz="1100"/>
            <a:t>-</a:t>
          </a:r>
          <a:r>
            <a:rPr kumimoji="1" lang="ja-JP" altLang="en-US" sz="1100"/>
            <a:t>」のままでご提出ください。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</xdr:row>
      <xdr:rowOff>133350</xdr:rowOff>
    </xdr:from>
    <xdr:to>
      <xdr:col>16</xdr:col>
      <xdr:colOff>142875</xdr:colOff>
      <xdr:row>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724775" y="704850"/>
          <a:ext cx="2143125" cy="752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左記は自動で反映</a:t>
          </a:r>
          <a:endParaRPr kumimoji="1" lang="en-US" altLang="ja-JP" sz="1100"/>
        </a:p>
        <a:p>
          <a:pPr algn="ctr"/>
          <a:r>
            <a:rPr kumimoji="1" lang="ja-JP" altLang="en-US" sz="1100"/>
            <a:t>出場</a:t>
          </a:r>
          <a:r>
            <a:rPr kumimoji="1" lang="en-US" altLang="ja-JP" sz="1100"/>
            <a:t>6</a:t>
          </a:r>
          <a:r>
            <a:rPr kumimoji="1" lang="ja-JP" altLang="en-US" sz="1100"/>
            <a:t>･</a:t>
          </a:r>
          <a:r>
            <a:rPr kumimoji="1" lang="en-US" altLang="ja-JP" sz="1100"/>
            <a:t>5</a:t>
          </a:r>
          <a:r>
            <a:rPr kumimoji="1" lang="ja-JP" altLang="en-US" sz="1100"/>
            <a:t>･</a:t>
          </a:r>
          <a:r>
            <a:rPr kumimoji="1" lang="en-US" altLang="ja-JP" sz="1100"/>
            <a:t>4</a:t>
          </a:r>
          <a:r>
            <a:rPr kumimoji="1" lang="ja-JP" altLang="en-US" sz="1100"/>
            <a:t>部　入力時に</a:t>
          </a:r>
          <a:endParaRPr kumimoji="1" lang="en-US" altLang="ja-JP" sz="1100"/>
        </a:p>
        <a:p>
          <a:pPr algn="ctr"/>
          <a:r>
            <a:rPr kumimoji="1" lang="ja-JP" altLang="en-US" sz="1100"/>
            <a:t>カウントされます</a:t>
          </a:r>
        </a:p>
      </xdr:txBody>
    </xdr:sp>
    <xdr:clientData/>
  </xdr:twoCellAnchor>
  <xdr:twoCellAnchor>
    <xdr:from>
      <xdr:col>13</xdr:col>
      <xdr:colOff>95250</xdr:colOff>
      <xdr:row>16</xdr:row>
      <xdr:rowOff>152400</xdr:rowOff>
    </xdr:from>
    <xdr:to>
      <xdr:col>17</xdr:col>
      <xdr:colOff>628650</xdr:colOff>
      <xdr:row>22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201275" y="2590800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個人戦参加者が</a:t>
          </a:r>
          <a:endParaRPr kumimoji="1" lang="en-US" altLang="ja-JP" sz="1100"/>
        </a:p>
        <a:p>
          <a:pPr algn="ctr"/>
          <a:r>
            <a:rPr kumimoji="1" lang="ja-JP" altLang="en-US" sz="1100"/>
            <a:t>団体に出場している場合は○が表示されます</a:t>
          </a:r>
          <a:endParaRPr kumimoji="1" lang="en-US" altLang="ja-JP" sz="1100"/>
        </a:p>
        <a:p>
          <a:pPr algn="ctr"/>
          <a:r>
            <a:rPr kumimoji="1" lang="ja-JP" altLang="en-US" sz="1100"/>
            <a:t>（名前を同じ形式で入力してください）</a:t>
          </a:r>
        </a:p>
      </xdr:txBody>
    </xdr:sp>
    <xdr:clientData/>
  </xdr:twoCellAnchor>
  <xdr:twoCellAnchor>
    <xdr:from>
      <xdr:col>13</xdr:col>
      <xdr:colOff>95250</xdr:colOff>
      <xdr:row>11</xdr:row>
      <xdr:rowOff>9525</xdr:rowOff>
    </xdr:from>
    <xdr:to>
      <xdr:col>17</xdr:col>
      <xdr:colOff>628650</xdr:colOff>
      <xdr:row>16</xdr:row>
      <xdr:rowOff>57150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72CB4C29-8ED9-404E-8A6E-AF6C2290B3D9}"/>
            </a:ext>
          </a:extLst>
        </xdr:cNvPr>
        <xdr:cNvSpPr/>
      </xdr:nvSpPr>
      <xdr:spPr>
        <a:xfrm>
          <a:off x="10201275" y="1619250"/>
          <a:ext cx="3276600" cy="8763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大会の結果はプルダウンから選択ください。</a:t>
          </a:r>
          <a:endParaRPr kumimoji="1" lang="en-US" altLang="ja-JP" sz="1100"/>
        </a:p>
        <a:p>
          <a:pPr algn="ctr"/>
          <a:r>
            <a:rPr kumimoji="1" lang="en-US" altLang="ja-JP" sz="1100"/>
            <a:t>5</a:t>
          </a:r>
          <a:r>
            <a:rPr kumimoji="1" lang="ja-JP" altLang="en-US" sz="1100"/>
            <a:t>位以下（ベスト</a:t>
          </a:r>
          <a:r>
            <a:rPr kumimoji="1" lang="en-US" altLang="ja-JP" sz="1100"/>
            <a:t>8</a:t>
          </a:r>
          <a:r>
            <a:rPr kumimoji="1" lang="ja-JP" altLang="en-US" sz="1100"/>
            <a:t>）、不参加の場合は</a:t>
          </a:r>
          <a:endParaRPr kumimoji="1" lang="en-US" altLang="ja-JP" sz="1100"/>
        </a:p>
        <a:p>
          <a:pPr algn="ctr"/>
          <a:r>
            <a:rPr kumimoji="1" lang="ja-JP" altLang="en-US" sz="1100"/>
            <a:t>「</a:t>
          </a:r>
          <a:r>
            <a:rPr kumimoji="1" lang="en-US" altLang="ja-JP" sz="1100"/>
            <a:t>-</a:t>
          </a:r>
          <a:r>
            <a:rPr kumimoji="1" lang="ja-JP" altLang="en-US" sz="1100"/>
            <a:t>」のままでご提出ください。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9</xdr:row>
      <xdr:rowOff>95251</xdr:rowOff>
    </xdr:from>
    <xdr:to>
      <xdr:col>4</xdr:col>
      <xdr:colOff>219075</xdr:colOff>
      <xdr:row>11</xdr:row>
      <xdr:rowOff>133351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905250" y="2114551"/>
          <a:ext cx="514350" cy="51435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</xdr:row>
      <xdr:rowOff>95250</xdr:rowOff>
    </xdr:from>
    <xdr:to>
      <xdr:col>4</xdr:col>
      <xdr:colOff>476250</xdr:colOff>
      <xdr:row>6</xdr:row>
      <xdr:rowOff>161925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29481FA-8D20-450F-9E76-03C92519206D}"/>
            </a:ext>
          </a:extLst>
        </xdr:cNvPr>
        <xdr:cNvSpPr/>
      </xdr:nvSpPr>
      <xdr:spPr>
        <a:xfrm>
          <a:off x="304800" y="438150"/>
          <a:ext cx="2914650" cy="7524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rgbClr val="FFFF00"/>
              </a:solidFill>
            </a:rPr>
            <a:t>このシートは、</a:t>
          </a:r>
          <a:endParaRPr kumimoji="1" lang="en-US" altLang="ja-JP" sz="1100" b="1">
            <a:solidFill>
              <a:srgbClr val="FFFF00"/>
            </a:solidFill>
          </a:endParaRPr>
        </a:p>
        <a:p>
          <a:pPr algn="ctr"/>
          <a:r>
            <a:rPr kumimoji="1" lang="ja-JP" altLang="en-US" sz="1100" b="1">
              <a:solidFill>
                <a:srgbClr val="FFFF00"/>
              </a:solidFill>
            </a:rPr>
            <a:t>大会本部使用シートです。</a:t>
          </a:r>
          <a:endParaRPr kumimoji="1" lang="en-US" altLang="ja-JP" sz="1100" b="1">
            <a:solidFill>
              <a:srgbClr val="FFFF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申込時の記入には関係ありません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38"/>
  <sheetViews>
    <sheetView view="pageBreakPreview" topLeftCell="A10" zoomScaleNormal="100" zoomScaleSheetLayoutView="100" workbookViewId="0">
      <selection activeCell="A2" sqref="A2:AI2"/>
    </sheetView>
  </sheetViews>
  <sheetFormatPr defaultRowHeight="13.5"/>
  <cols>
    <col min="1" max="35" width="2.5" style="57" customWidth="1"/>
    <col min="36" max="256" width="9" style="57"/>
    <col min="257" max="291" width="2.5" style="57" customWidth="1"/>
    <col min="292" max="512" width="9" style="57"/>
    <col min="513" max="547" width="2.5" style="57" customWidth="1"/>
    <col min="548" max="768" width="9" style="57"/>
    <col min="769" max="803" width="2.5" style="57" customWidth="1"/>
    <col min="804" max="1024" width="9" style="57"/>
    <col min="1025" max="1059" width="2.5" style="57" customWidth="1"/>
    <col min="1060" max="1280" width="9" style="57"/>
    <col min="1281" max="1315" width="2.5" style="57" customWidth="1"/>
    <col min="1316" max="1536" width="9" style="57"/>
    <col min="1537" max="1571" width="2.5" style="57" customWidth="1"/>
    <col min="1572" max="1792" width="9" style="57"/>
    <col min="1793" max="1827" width="2.5" style="57" customWidth="1"/>
    <col min="1828" max="2048" width="9" style="57"/>
    <col min="2049" max="2083" width="2.5" style="57" customWidth="1"/>
    <col min="2084" max="2304" width="9" style="57"/>
    <col min="2305" max="2339" width="2.5" style="57" customWidth="1"/>
    <col min="2340" max="2560" width="9" style="57"/>
    <col min="2561" max="2595" width="2.5" style="57" customWidth="1"/>
    <col min="2596" max="2816" width="9" style="57"/>
    <col min="2817" max="2851" width="2.5" style="57" customWidth="1"/>
    <col min="2852" max="3072" width="9" style="57"/>
    <col min="3073" max="3107" width="2.5" style="57" customWidth="1"/>
    <col min="3108" max="3328" width="9" style="57"/>
    <col min="3329" max="3363" width="2.5" style="57" customWidth="1"/>
    <col min="3364" max="3584" width="9" style="57"/>
    <col min="3585" max="3619" width="2.5" style="57" customWidth="1"/>
    <col min="3620" max="3840" width="9" style="57"/>
    <col min="3841" max="3875" width="2.5" style="57" customWidth="1"/>
    <col min="3876" max="4096" width="9" style="57"/>
    <col min="4097" max="4131" width="2.5" style="57" customWidth="1"/>
    <col min="4132" max="4352" width="9" style="57"/>
    <col min="4353" max="4387" width="2.5" style="57" customWidth="1"/>
    <col min="4388" max="4608" width="9" style="57"/>
    <col min="4609" max="4643" width="2.5" style="57" customWidth="1"/>
    <col min="4644" max="4864" width="9" style="57"/>
    <col min="4865" max="4899" width="2.5" style="57" customWidth="1"/>
    <col min="4900" max="5120" width="9" style="57"/>
    <col min="5121" max="5155" width="2.5" style="57" customWidth="1"/>
    <col min="5156" max="5376" width="9" style="57"/>
    <col min="5377" max="5411" width="2.5" style="57" customWidth="1"/>
    <col min="5412" max="5632" width="9" style="57"/>
    <col min="5633" max="5667" width="2.5" style="57" customWidth="1"/>
    <col min="5668" max="5888" width="9" style="57"/>
    <col min="5889" max="5923" width="2.5" style="57" customWidth="1"/>
    <col min="5924" max="6144" width="9" style="57"/>
    <col min="6145" max="6179" width="2.5" style="57" customWidth="1"/>
    <col min="6180" max="6400" width="9" style="57"/>
    <col min="6401" max="6435" width="2.5" style="57" customWidth="1"/>
    <col min="6436" max="6656" width="9" style="57"/>
    <col min="6657" max="6691" width="2.5" style="57" customWidth="1"/>
    <col min="6692" max="6912" width="9" style="57"/>
    <col min="6913" max="6947" width="2.5" style="57" customWidth="1"/>
    <col min="6948" max="7168" width="9" style="57"/>
    <col min="7169" max="7203" width="2.5" style="57" customWidth="1"/>
    <col min="7204" max="7424" width="9" style="57"/>
    <col min="7425" max="7459" width="2.5" style="57" customWidth="1"/>
    <col min="7460" max="7680" width="9" style="57"/>
    <col min="7681" max="7715" width="2.5" style="57" customWidth="1"/>
    <col min="7716" max="7936" width="9" style="57"/>
    <col min="7937" max="7971" width="2.5" style="57" customWidth="1"/>
    <col min="7972" max="8192" width="9" style="57"/>
    <col min="8193" max="8227" width="2.5" style="57" customWidth="1"/>
    <col min="8228" max="8448" width="9" style="57"/>
    <col min="8449" max="8483" width="2.5" style="57" customWidth="1"/>
    <col min="8484" max="8704" width="9" style="57"/>
    <col min="8705" max="8739" width="2.5" style="57" customWidth="1"/>
    <col min="8740" max="8960" width="9" style="57"/>
    <col min="8961" max="8995" width="2.5" style="57" customWidth="1"/>
    <col min="8996" max="9216" width="9" style="57"/>
    <col min="9217" max="9251" width="2.5" style="57" customWidth="1"/>
    <col min="9252" max="9472" width="9" style="57"/>
    <col min="9473" max="9507" width="2.5" style="57" customWidth="1"/>
    <col min="9508" max="9728" width="9" style="57"/>
    <col min="9729" max="9763" width="2.5" style="57" customWidth="1"/>
    <col min="9764" max="9984" width="9" style="57"/>
    <col min="9985" max="10019" width="2.5" style="57" customWidth="1"/>
    <col min="10020" max="10240" width="9" style="57"/>
    <col min="10241" max="10275" width="2.5" style="57" customWidth="1"/>
    <col min="10276" max="10496" width="9" style="57"/>
    <col min="10497" max="10531" width="2.5" style="57" customWidth="1"/>
    <col min="10532" max="10752" width="9" style="57"/>
    <col min="10753" max="10787" width="2.5" style="57" customWidth="1"/>
    <col min="10788" max="11008" width="9" style="57"/>
    <col min="11009" max="11043" width="2.5" style="57" customWidth="1"/>
    <col min="11044" max="11264" width="9" style="57"/>
    <col min="11265" max="11299" width="2.5" style="57" customWidth="1"/>
    <col min="11300" max="11520" width="9" style="57"/>
    <col min="11521" max="11555" width="2.5" style="57" customWidth="1"/>
    <col min="11556" max="11776" width="9" style="57"/>
    <col min="11777" max="11811" width="2.5" style="57" customWidth="1"/>
    <col min="11812" max="12032" width="9" style="57"/>
    <col min="12033" max="12067" width="2.5" style="57" customWidth="1"/>
    <col min="12068" max="12288" width="9" style="57"/>
    <col min="12289" max="12323" width="2.5" style="57" customWidth="1"/>
    <col min="12324" max="12544" width="9" style="57"/>
    <col min="12545" max="12579" width="2.5" style="57" customWidth="1"/>
    <col min="12580" max="12800" width="9" style="57"/>
    <col min="12801" max="12835" width="2.5" style="57" customWidth="1"/>
    <col min="12836" max="13056" width="9" style="57"/>
    <col min="13057" max="13091" width="2.5" style="57" customWidth="1"/>
    <col min="13092" max="13312" width="9" style="57"/>
    <col min="13313" max="13347" width="2.5" style="57" customWidth="1"/>
    <col min="13348" max="13568" width="9" style="57"/>
    <col min="13569" max="13603" width="2.5" style="57" customWidth="1"/>
    <col min="13604" max="13824" width="9" style="57"/>
    <col min="13825" max="13859" width="2.5" style="57" customWidth="1"/>
    <col min="13860" max="14080" width="9" style="57"/>
    <col min="14081" max="14115" width="2.5" style="57" customWidth="1"/>
    <col min="14116" max="14336" width="9" style="57"/>
    <col min="14337" max="14371" width="2.5" style="57" customWidth="1"/>
    <col min="14372" max="14592" width="9" style="57"/>
    <col min="14593" max="14627" width="2.5" style="57" customWidth="1"/>
    <col min="14628" max="14848" width="9" style="57"/>
    <col min="14849" max="14883" width="2.5" style="57" customWidth="1"/>
    <col min="14884" max="15104" width="9" style="57"/>
    <col min="15105" max="15139" width="2.5" style="57" customWidth="1"/>
    <col min="15140" max="15360" width="9" style="57"/>
    <col min="15361" max="15395" width="2.5" style="57" customWidth="1"/>
    <col min="15396" max="15616" width="9" style="57"/>
    <col min="15617" max="15651" width="2.5" style="57" customWidth="1"/>
    <col min="15652" max="15872" width="9" style="57"/>
    <col min="15873" max="15907" width="2.5" style="57" customWidth="1"/>
    <col min="15908" max="16128" width="9" style="57"/>
    <col min="16129" max="16163" width="2.5" style="57" customWidth="1"/>
    <col min="16164" max="16384" width="9" style="57"/>
  </cols>
  <sheetData>
    <row r="1" spans="1: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ht="21">
      <c r="A2" s="114" t="s">
        <v>130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spans="1:35" ht="21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</row>
    <row r="4" spans="1: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5" ht="21.75" thickBot="1">
      <c r="A5" s="98" t="s">
        <v>89</v>
      </c>
      <c r="B5" s="115" t="s">
        <v>1</v>
      </c>
      <c r="C5" s="115"/>
      <c r="D5" s="115"/>
      <c r="E5" s="115"/>
      <c r="F5" s="115"/>
      <c r="G5" s="115"/>
      <c r="H5" s="115"/>
      <c r="I5" s="116" t="str">
        <f>参加料納入表!I6</f>
        <v xml:space="preserve"> </v>
      </c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7"/>
      <c r="U5" s="58"/>
      <c r="V5" s="59"/>
      <c r="W5" s="59"/>
      <c r="X5" s="59"/>
      <c r="Y5" s="59"/>
      <c r="Z5" s="58"/>
      <c r="AB5" s="59"/>
      <c r="AC5" s="59"/>
      <c r="AD5" s="59"/>
      <c r="AE5" s="59"/>
      <c r="AF5" s="59"/>
      <c r="AG5" s="59"/>
      <c r="AH5" s="59"/>
      <c r="AI5" s="59"/>
    </row>
    <row r="6" spans="1:35" ht="21.75" thickBot="1">
      <c r="A6" s="98" t="s">
        <v>90</v>
      </c>
      <c r="B6" s="118" t="s">
        <v>79</v>
      </c>
      <c r="C6" s="118"/>
      <c r="D6" s="118"/>
      <c r="E6" s="118"/>
      <c r="F6" s="118"/>
      <c r="G6" s="118"/>
      <c r="H6" s="118"/>
      <c r="I6" s="116" t="str">
        <f>参加料納入表!I7</f>
        <v xml:space="preserve"> </v>
      </c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  <c r="U6" s="58"/>
      <c r="V6" s="59"/>
      <c r="W6" s="59"/>
      <c r="X6" s="59"/>
      <c r="Y6" s="59"/>
      <c r="Z6" s="58"/>
      <c r="AB6" s="59"/>
      <c r="AC6" s="59"/>
      <c r="AD6" s="59"/>
      <c r="AE6" s="59"/>
      <c r="AF6" s="59"/>
      <c r="AG6" s="56"/>
      <c r="AH6" s="56"/>
      <c r="AI6" s="56"/>
    </row>
    <row r="7" spans="1:35" ht="21.75" thickBot="1">
      <c r="A7" s="98" t="s">
        <v>91</v>
      </c>
      <c r="B7" s="118" t="s">
        <v>85</v>
      </c>
      <c r="C7" s="118"/>
      <c r="D7" s="118"/>
      <c r="E7" s="118"/>
      <c r="F7" s="118"/>
      <c r="G7" s="118"/>
      <c r="H7" s="118"/>
      <c r="I7" s="116" t="str">
        <f>参加料納入表!I8</f>
        <v xml:space="preserve"> 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58"/>
      <c r="V7" s="59"/>
      <c r="W7" s="59"/>
      <c r="X7" s="59"/>
      <c r="Y7" s="59"/>
      <c r="Z7" s="58"/>
      <c r="AB7" s="59"/>
      <c r="AC7" s="59"/>
      <c r="AD7" s="59"/>
      <c r="AE7" s="59"/>
      <c r="AF7" s="59"/>
      <c r="AG7" s="56"/>
      <c r="AH7" s="56"/>
      <c r="AI7" s="56"/>
    </row>
    <row r="8" spans="1:35" ht="21.75" thickBot="1">
      <c r="A8" s="98" t="s">
        <v>92</v>
      </c>
      <c r="B8" s="118" t="s">
        <v>86</v>
      </c>
      <c r="C8" s="118"/>
      <c r="D8" s="118"/>
      <c r="E8" s="118"/>
      <c r="F8" s="118"/>
      <c r="G8" s="118"/>
      <c r="H8" s="118"/>
      <c r="I8" s="116" t="str">
        <f>参加料納入表!I9</f>
        <v xml:space="preserve"> 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7"/>
      <c r="U8" s="58"/>
      <c r="V8" s="59"/>
      <c r="W8" s="59"/>
      <c r="X8" s="59"/>
      <c r="Y8" s="59"/>
      <c r="Z8" s="58"/>
      <c r="AB8" s="59"/>
      <c r="AC8" s="59"/>
      <c r="AD8" s="59"/>
      <c r="AE8" s="59"/>
      <c r="AF8" s="59"/>
      <c r="AG8" s="56"/>
      <c r="AH8" s="56"/>
      <c r="AI8" s="56"/>
    </row>
    <row r="9" spans="1:3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1"/>
      <c r="AD9" s="61"/>
      <c r="AE9" s="61"/>
      <c r="AF9" s="61"/>
      <c r="AG9" s="61"/>
      <c r="AH9" s="61"/>
      <c r="AI9" s="61"/>
    </row>
    <row r="10" spans="1:3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</row>
    <row r="11" spans="1:35" ht="13.5" customHeight="1">
      <c r="A11" s="120" t="s">
        <v>99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</row>
    <row r="12" spans="1:35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</row>
    <row r="13" spans="1:35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</row>
    <row r="14" spans="1:35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</row>
    <row r="15" spans="1:35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</row>
    <row r="16" spans="1:35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</row>
    <row r="17" spans="1:35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</row>
    <row r="18" spans="1:3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</row>
    <row r="19" spans="1:35">
      <c r="A19" s="119" t="s">
        <v>98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</row>
    <row r="20" spans="1:3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</row>
    <row r="21" spans="1:35">
      <c r="A21" s="56"/>
      <c r="B21" s="124" t="s">
        <v>94</v>
      </c>
      <c r="C21" s="124"/>
      <c r="D21" s="124"/>
      <c r="E21" s="124"/>
      <c r="F21" s="124"/>
      <c r="G21" s="124"/>
      <c r="H21" s="124"/>
      <c r="I21" s="124"/>
      <c r="J21" s="124" t="s">
        <v>95</v>
      </c>
      <c r="K21" s="124"/>
      <c r="L21" s="124"/>
      <c r="M21" s="124"/>
      <c r="N21" s="124"/>
      <c r="O21" s="124"/>
      <c r="P21" s="124"/>
      <c r="Q21" s="124"/>
      <c r="R21" s="124" t="s">
        <v>96</v>
      </c>
      <c r="S21" s="124"/>
      <c r="T21" s="124"/>
      <c r="U21" s="124"/>
      <c r="V21" s="124"/>
      <c r="W21" s="124"/>
      <c r="X21" s="124"/>
      <c r="Y21" s="124"/>
      <c r="Z21" s="124" t="s">
        <v>97</v>
      </c>
      <c r="AA21" s="124"/>
      <c r="AB21" s="124"/>
      <c r="AC21" s="124"/>
      <c r="AD21" s="124"/>
      <c r="AE21" s="124"/>
      <c r="AF21" s="124"/>
      <c r="AG21" s="124"/>
      <c r="AH21" s="56"/>
      <c r="AI21" s="56"/>
    </row>
    <row r="22" spans="1:35">
      <c r="A22" s="56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56"/>
      <c r="AI22" s="56"/>
    </row>
    <row r="23" spans="1:35">
      <c r="A23" s="56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56"/>
      <c r="AI23" s="56"/>
    </row>
    <row r="24" spans="1:35">
      <c r="A24" s="5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56"/>
      <c r="AI24" s="56"/>
    </row>
    <row r="25" spans="1:35">
      <c r="A25" s="5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56"/>
      <c r="AI25" s="56"/>
    </row>
    <row r="26" spans="1:35">
      <c r="A26" s="5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56"/>
      <c r="AI26" s="56"/>
    </row>
    <row r="27" spans="1:35">
      <c r="A27" s="5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56"/>
      <c r="AI27" s="56"/>
    </row>
    <row r="28" spans="1:35">
      <c r="A28" s="5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56"/>
      <c r="AI28" s="56"/>
    </row>
    <row r="29" spans="1:35">
      <c r="A29" s="5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56"/>
      <c r="AI29" s="56"/>
    </row>
    <row r="30" spans="1:35">
      <c r="A30" s="56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56"/>
      <c r="AI30" s="56"/>
    </row>
    <row r="31" spans="1:35">
      <c r="A31" s="56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56"/>
      <c r="AI31" s="56"/>
    </row>
    <row r="32" spans="1:3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</row>
    <row r="33" spans="1:35">
      <c r="A33" s="128" t="s">
        <v>12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30"/>
    </row>
    <row r="34" spans="1:35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3"/>
    </row>
    <row r="35" spans="1:35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6"/>
    </row>
    <row r="36" spans="1:35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6"/>
    </row>
    <row r="37" spans="1:35">
      <c r="A37" s="134"/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6"/>
    </row>
    <row r="38" spans="1:35">
      <c r="A38" s="121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3"/>
    </row>
  </sheetData>
  <mergeCells count="26">
    <mergeCell ref="A38:AI38"/>
    <mergeCell ref="B21:I23"/>
    <mergeCell ref="J21:Q23"/>
    <mergeCell ref="B24:I29"/>
    <mergeCell ref="J24:Q29"/>
    <mergeCell ref="R24:Y29"/>
    <mergeCell ref="Z24:AG29"/>
    <mergeCell ref="R21:Y23"/>
    <mergeCell ref="Z21:AG23"/>
    <mergeCell ref="A33:AI33"/>
    <mergeCell ref="A34:AI34"/>
    <mergeCell ref="A35:AI35"/>
    <mergeCell ref="A36:AI36"/>
    <mergeCell ref="A37:AI37"/>
    <mergeCell ref="A19:AI19"/>
    <mergeCell ref="A11:AI17"/>
    <mergeCell ref="B7:H7"/>
    <mergeCell ref="I7:T7"/>
    <mergeCell ref="B8:H8"/>
    <mergeCell ref="I8:T8"/>
    <mergeCell ref="A2:AI2"/>
    <mergeCell ref="A3:AI3"/>
    <mergeCell ref="B5:H5"/>
    <mergeCell ref="I5:T5"/>
    <mergeCell ref="B6:H6"/>
    <mergeCell ref="I6:T6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view="pageBreakPreview" topLeftCell="A16" zoomScaleNormal="100" zoomScaleSheetLayoutView="100" workbookViewId="0">
      <selection activeCell="A3" sqref="A3:AI3"/>
    </sheetView>
  </sheetViews>
  <sheetFormatPr defaultRowHeight="13.5"/>
  <cols>
    <col min="1" max="35" width="2.5" style="57" customWidth="1"/>
    <col min="36" max="256" width="9" style="57"/>
    <col min="257" max="291" width="2.5" style="57" customWidth="1"/>
    <col min="292" max="512" width="9" style="57"/>
    <col min="513" max="547" width="2.5" style="57" customWidth="1"/>
    <col min="548" max="768" width="9" style="57"/>
    <col min="769" max="803" width="2.5" style="57" customWidth="1"/>
    <col min="804" max="1024" width="9" style="57"/>
    <col min="1025" max="1059" width="2.5" style="57" customWidth="1"/>
    <col min="1060" max="1280" width="9" style="57"/>
    <col min="1281" max="1315" width="2.5" style="57" customWidth="1"/>
    <col min="1316" max="1536" width="9" style="57"/>
    <col min="1537" max="1571" width="2.5" style="57" customWidth="1"/>
    <col min="1572" max="1792" width="9" style="57"/>
    <col min="1793" max="1827" width="2.5" style="57" customWidth="1"/>
    <col min="1828" max="2048" width="9" style="57"/>
    <col min="2049" max="2083" width="2.5" style="57" customWidth="1"/>
    <col min="2084" max="2304" width="9" style="57"/>
    <col min="2305" max="2339" width="2.5" style="57" customWidth="1"/>
    <col min="2340" max="2560" width="9" style="57"/>
    <col min="2561" max="2595" width="2.5" style="57" customWidth="1"/>
    <col min="2596" max="2816" width="9" style="57"/>
    <col min="2817" max="2851" width="2.5" style="57" customWidth="1"/>
    <col min="2852" max="3072" width="9" style="57"/>
    <col min="3073" max="3107" width="2.5" style="57" customWidth="1"/>
    <col min="3108" max="3328" width="9" style="57"/>
    <col min="3329" max="3363" width="2.5" style="57" customWidth="1"/>
    <col min="3364" max="3584" width="9" style="57"/>
    <col min="3585" max="3619" width="2.5" style="57" customWidth="1"/>
    <col min="3620" max="3840" width="9" style="57"/>
    <col min="3841" max="3875" width="2.5" style="57" customWidth="1"/>
    <col min="3876" max="4096" width="9" style="57"/>
    <col min="4097" max="4131" width="2.5" style="57" customWidth="1"/>
    <col min="4132" max="4352" width="9" style="57"/>
    <col min="4353" max="4387" width="2.5" style="57" customWidth="1"/>
    <col min="4388" max="4608" width="9" style="57"/>
    <col min="4609" max="4643" width="2.5" style="57" customWidth="1"/>
    <col min="4644" max="4864" width="9" style="57"/>
    <col min="4865" max="4899" width="2.5" style="57" customWidth="1"/>
    <col min="4900" max="5120" width="9" style="57"/>
    <col min="5121" max="5155" width="2.5" style="57" customWidth="1"/>
    <col min="5156" max="5376" width="9" style="57"/>
    <col min="5377" max="5411" width="2.5" style="57" customWidth="1"/>
    <col min="5412" max="5632" width="9" style="57"/>
    <col min="5633" max="5667" width="2.5" style="57" customWidth="1"/>
    <col min="5668" max="5888" width="9" style="57"/>
    <col min="5889" max="5923" width="2.5" style="57" customWidth="1"/>
    <col min="5924" max="6144" width="9" style="57"/>
    <col min="6145" max="6179" width="2.5" style="57" customWidth="1"/>
    <col min="6180" max="6400" width="9" style="57"/>
    <col min="6401" max="6435" width="2.5" style="57" customWidth="1"/>
    <col min="6436" max="6656" width="9" style="57"/>
    <col min="6657" max="6691" width="2.5" style="57" customWidth="1"/>
    <col min="6692" max="6912" width="9" style="57"/>
    <col min="6913" max="6947" width="2.5" style="57" customWidth="1"/>
    <col min="6948" max="7168" width="9" style="57"/>
    <col min="7169" max="7203" width="2.5" style="57" customWidth="1"/>
    <col min="7204" max="7424" width="9" style="57"/>
    <col min="7425" max="7459" width="2.5" style="57" customWidth="1"/>
    <col min="7460" max="7680" width="9" style="57"/>
    <col min="7681" max="7715" width="2.5" style="57" customWidth="1"/>
    <col min="7716" max="7936" width="9" style="57"/>
    <col min="7937" max="7971" width="2.5" style="57" customWidth="1"/>
    <col min="7972" max="8192" width="9" style="57"/>
    <col min="8193" max="8227" width="2.5" style="57" customWidth="1"/>
    <col min="8228" max="8448" width="9" style="57"/>
    <col min="8449" max="8483" width="2.5" style="57" customWidth="1"/>
    <col min="8484" max="8704" width="9" style="57"/>
    <col min="8705" max="8739" width="2.5" style="57" customWidth="1"/>
    <col min="8740" max="8960" width="9" style="57"/>
    <col min="8961" max="8995" width="2.5" style="57" customWidth="1"/>
    <col min="8996" max="9216" width="9" style="57"/>
    <col min="9217" max="9251" width="2.5" style="57" customWidth="1"/>
    <col min="9252" max="9472" width="9" style="57"/>
    <col min="9473" max="9507" width="2.5" style="57" customWidth="1"/>
    <col min="9508" max="9728" width="9" style="57"/>
    <col min="9729" max="9763" width="2.5" style="57" customWidth="1"/>
    <col min="9764" max="9984" width="9" style="57"/>
    <col min="9985" max="10019" width="2.5" style="57" customWidth="1"/>
    <col min="10020" max="10240" width="9" style="57"/>
    <col min="10241" max="10275" width="2.5" style="57" customWidth="1"/>
    <col min="10276" max="10496" width="9" style="57"/>
    <col min="10497" max="10531" width="2.5" style="57" customWidth="1"/>
    <col min="10532" max="10752" width="9" style="57"/>
    <col min="10753" max="10787" width="2.5" style="57" customWidth="1"/>
    <col min="10788" max="11008" width="9" style="57"/>
    <col min="11009" max="11043" width="2.5" style="57" customWidth="1"/>
    <col min="11044" max="11264" width="9" style="57"/>
    <col min="11265" max="11299" width="2.5" style="57" customWidth="1"/>
    <col min="11300" max="11520" width="9" style="57"/>
    <col min="11521" max="11555" width="2.5" style="57" customWidth="1"/>
    <col min="11556" max="11776" width="9" style="57"/>
    <col min="11777" max="11811" width="2.5" style="57" customWidth="1"/>
    <col min="11812" max="12032" width="9" style="57"/>
    <col min="12033" max="12067" width="2.5" style="57" customWidth="1"/>
    <col min="12068" max="12288" width="9" style="57"/>
    <col min="12289" max="12323" width="2.5" style="57" customWidth="1"/>
    <col min="12324" max="12544" width="9" style="57"/>
    <col min="12545" max="12579" width="2.5" style="57" customWidth="1"/>
    <col min="12580" max="12800" width="9" style="57"/>
    <col min="12801" max="12835" width="2.5" style="57" customWidth="1"/>
    <col min="12836" max="13056" width="9" style="57"/>
    <col min="13057" max="13091" width="2.5" style="57" customWidth="1"/>
    <col min="13092" max="13312" width="9" style="57"/>
    <col min="13313" max="13347" width="2.5" style="57" customWidth="1"/>
    <col min="13348" max="13568" width="9" style="57"/>
    <col min="13569" max="13603" width="2.5" style="57" customWidth="1"/>
    <col min="13604" max="13824" width="9" style="57"/>
    <col min="13825" max="13859" width="2.5" style="57" customWidth="1"/>
    <col min="13860" max="14080" width="9" style="57"/>
    <col min="14081" max="14115" width="2.5" style="57" customWidth="1"/>
    <col min="14116" max="14336" width="9" style="57"/>
    <col min="14337" max="14371" width="2.5" style="57" customWidth="1"/>
    <col min="14372" max="14592" width="9" style="57"/>
    <col min="14593" max="14627" width="2.5" style="57" customWidth="1"/>
    <col min="14628" max="14848" width="9" style="57"/>
    <col min="14849" max="14883" width="2.5" style="57" customWidth="1"/>
    <col min="14884" max="15104" width="9" style="57"/>
    <col min="15105" max="15139" width="2.5" style="57" customWidth="1"/>
    <col min="15140" max="15360" width="9" style="57"/>
    <col min="15361" max="15395" width="2.5" style="57" customWidth="1"/>
    <col min="15396" max="15616" width="9" style="57"/>
    <col min="15617" max="15651" width="2.5" style="57" customWidth="1"/>
    <col min="15652" max="15872" width="9" style="57"/>
    <col min="15873" max="15907" width="2.5" style="57" customWidth="1"/>
    <col min="15908" max="16128" width="9" style="57"/>
    <col min="16129" max="16163" width="2.5" style="57" customWidth="1"/>
    <col min="16164" max="16384" width="9" style="57"/>
  </cols>
  <sheetData>
    <row r="1" spans="1: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ht="21">
      <c r="A2" s="114" t="s">
        <v>130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</row>
    <row r="3" spans="1:35" ht="21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</row>
    <row r="4" spans="1:35" ht="2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9"/>
      <c r="Z4" s="58"/>
      <c r="AA4" s="59"/>
      <c r="AB4" s="59"/>
      <c r="AC4" s="59"/>
      <c r="AD4" s="59"/>
      <c r="AE4" s="59"/>
      <c r="AF4" s="59"/>
      <c r="AG4" s="59"/>
      <c r="AH4" s="59"/>
      <c r="AI4" s="59"/>
    </row>
    <row r="5" spans="1:3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</row>
    <row r="6" spans="1:35" ht="21.75" thickBot="1">
      <c r="A6" s="98" t="s">
        <v>89</v>
      </c>
      <c r="B6" s="115" t="s">
        <v>1</v>
      </c>
      <c r="C6" s="115"/>
      <c r="D6" s="115"/>
      <c r="E6" s="115"/>
      <c r="F6" s="115"/>
      <c r="G6" s="115"/>
      <c r="H6" s="115"/>
      <c r="I6" s="116" t="s">
        <v>102</v>
      </c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7"/>
      <c r="U6" s="58"/>
      <c r="V6" s="59"/>
      <c r="W6" s="59"/>
      <c r="X6" s="59"/>
      <c r="Y6" s="59"/>
      <c r="Z6" s="58"/>
      <c r="AB6" s="59"/>
      <c r="AC6" s="59"/>
      <c r="AD6" s="59"/>
      <c r="AE6" s="59"/>
      <c r="AF6" s="59"/>
      <c r="AG6" s="59"/>
      <c r="AH6" s="59"/>
      <c r="AI6" s="59"/>
    </row>
    <row r="7" spans="1:35" ht="21.75" thickBot="1">
      <c r="A7" s="98" t="s">
        <v>90</v>
      </c>
      <c r="B7" s="118" t="s">
        <v>79</v>
      </c>
      <c r="C7" s="118"/>
      <c r="D7" s="118"/>
      <c r="E7" s="118"/>
      <c r="F7" s="118"/>
      <c r="G7" s="118"/>
      <c r="H7" s="118"/>
      <c r="I7" s="116" t="s">
        <v>102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7"/>
      <c r="U7" s="58"/>
      <c r="V7" s="59"/>
      <c r="W7" s="59"/>
      <c r="X7" s="59"/>
      <c r="Y7" s="59"/>
      <c r="Z7" s="58"/>
      <c r="AB7" s="59"/>
      <c r="AC7" s="59"/>
      <c r="AD7" s="59"/>
      <c r="AE7" s="59"/>
      <c r="AF7" s="59"/>
      <c r="AG7" s="56"/>
      <c r="AH7" s="56"/>
      <c r="AI7" s="56"/>
    </row>
    <row r="8" spans="1:35" ht="21.75" thickBot="1">
      <c r="A8" s="98" t="s">
        <v>91</v>
      </c>
      <c r="B8" s="118" t="s">
        <v>85</v>
      </c>
      <c r="C8" s="118"/>
      <c r="D8" s="118"/>
      <c r="E8" s="118"/>
      <c r="F8" s="118"/>
      <c r="G8" s="118"/>
      <c r="H8" s="118"/>
      <c r="I8" s="159" t="s">
        <v>102</v>
      </c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  <c r="U8" s="58"/>
      <c r="V8" s="59"/>
      <c r="W8" s="59"/>
      <c r="X8" s="59"/>
      <c r="Y8" s="59"/>
      <c r="Z8" s="58"/>
      <c r="AB8" s="59"/>
      <c r="AC8" s="59"/>
      <c r="AD8" s="59"/>
      <c r="AE8" s="59"/>
      <c r="AF8" s="59"/>
      <c r="AG8" s="56"/>
      <c r="AH8" s="56"/>
      <c r="AI8" s="56"/>
    </row>
    <row r="9" spans="1:35" ht="21.75" thickBot="1">
      <c r="A9" s="98" t="s">
        <v>92</v>
      </c>
      <c r="B9" s="118" t="s">
        <v>86</v>
      </c>
      <c r="C9" s="118"/>
      <c r="D9" s="118"/>
      <c r="E9" s="118"/>
      <c r="F9" s="118"/>
      <c r="G9" s="118"/>
      <c r="H9" s="118"/>
      <c r="I9" s="159" t="s">
        <v>102</v>
      </c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58"/>
      <c r="V9" s="59"/>
      <c r="W9" s="59"/>
      <c r="X9" s="59"/>
      <c r="Y9" s="59"/>
      <c r="Z9" s="58"/>
      <c r="AB9" s="59"/>
      <c r="AC9" s="59"/>
      <c r="AD9" s="59"/>
      <c r="AE9" s="59"/>
      <c r="AF9" s="59"/>
      <c r="AG9" s="56"/>
      <c r="AH9" s="56"/>
      <c r="AI9" s="56"/>
    </row>
    <row r="10" spans="1:3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1"/>
      <c r="AD10" s="61"/>
      <c r="AE10" s="61"/>
      <c r="AF10" s="61"/>
      <c r="AG10" s="61"/>
      <c r="AH10" s="61"/>
      <c r="AI10" s="61"/>
    </row>
    <row r="11" spans="1:35">
      <c r="A11" s="137" t="s">
        <v>2</v>
      </c>
      <c r="B11" s="138"/>
      <c r="C11" s="139"/>
      <c r="D11" s="62"/>
      <c r="E11" s="140" t="s">
        <v>3</v>
      </c>
      <c r="F11" s="140"/>
      <c r="G11" s="140"/>
      <c r="H11" s="140"/>
      <c r="I11" s="140"/>
      <c r="J11" s="140"/>
      <c r="K11" s="140"/>
      <c r="L11" s="140"/>
      <c r="M11" s="140"/>
      <c r="N11" s="140"/>
      <c r="O11" s="63"/>
      <c r="P11" s="62"/>
      <c r="Q11" s="140" t="s">
        <v>82</v>
      </c>
      <c r="R11" s="140"/>
      <c r="S11" s="140"/>
      <c r="T11" s="63"/>
      <c r="U11" s="62"/>
      <c r="V11" s="64"/>
      <c r="W11" s="140" t="s">
        <v>4</v>
      </c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64"/>
      <c r="AI11" s="63"/>
    </row>
    <row r="12" spans="1:35" ht="14.25">
      <c r="A12" s="137">
        <v>1</v>
      </c>
      <c r="B12" s="138"/>
      <c r="C12" s="139"/>
      <c r="D12" s="62"/>
      <c r="E12" s="140" t="s">
        <v>5</v>
      </c>
      <c r="F12" s="140"/>
      <c r="G12" s="140"/>
      <c r="H12" s="140"/>
      <c r="I12" s="140"/>
      <c r="J12" s="140"/>
      <c r="K12" s="140"/>
      <c r="L12" s="140"/>
      <c r="M12" s="140"/>
      <c r="N12" s="140"/>
      <c r="O12" s="63"/>
      <c r="P12" s="141">
        <f>COUNT(団体!B13,団体!B25)</f>
        <v>0</v>
      </c>
      <c r="Q12" s="142"/>
      <c r="R12" s="138" t="s">
        <v>6</v>
      </c>
      <c r="S12" s="138"/>
      <c r="T12" s="139"/>
      <c r="U12" s="157">
        <v>20000</v>
      </c>
      <c r="V12" s="158"/>
      <c r="W12" s="158"/>
      <c r="X12" s="158"/>
      <c r="Y12" s="158"/>
      <c r="Z12" s="65" t="s">
        <v>7</v>
      </c>
      <c r="AA12" s="58"/>
      <c r="AB12" s="147">
        <f>P12*U12</f>
        <v>0</v>
      </c>
      <c r="AC12" s="148"/>
      <c r="AD12" s="148"/>
      <c r="AE12" s="148"/>
      <c r="AF12" s="148"/>
      <c r="AG12" s="148"/>
      <c r="AH12" s="65" t="s">
        <v>7</v>
      </c>
      <c r="AI12" s="66"/>
    </row>
    <row r="13" spans="1:35" ht="14.25">
      <c r="A13" s="137">
        <v>2</v>
      </c>
      <c r="B13" s="138"/>
      <c r="C13" s="139"/>
      <c r="D13" s="62"/>
      <c r="E13" s="140" t="s">
        <v>8</v>
      </c>
      <c r="F13" s="140"/>
      <c r="G13" s="140"/>
      <c r="H13" s="140"/>
      <c r="I13" s="140"/>
      <c r="J13" s="140"/>
      <c r="K13" s="140"/>
      <c r="L13" s="140"/>
      <c r="M13" s="140"/>
      <c r="N13" s="140"/>
      <c r="O13" s="63"/>
      <c r="P13" s="141">
        <f>COUNT(団体!B37,団体!B49)</f>
        <v>0</v>
      </c>
      <c r="Q13" s="142"/>
      <c r="R13" s="138" t="s">
        <v>6</v>
      </c>
      <c r="S13" s="138"/>
      <c r="T13" s="139"/>
      <c r="U13" s="143">
        <v>20000</v>
      </c>
      <c r="V13" s="144"/>
      <c r="W13" s="144"/>
      <c r="X13" s="144"/>
      <c r="Y13" s="144"/>
      <c r="Z13" s="67" t="s">
        <v>7</v>
      </c>
      <c r="AA13" s="68"/>
      <c r="AB13" s="147">
        <f t="shared" ref="AB13:AB19" si="0">P13*U13</f>
        <v>0</v>
      </c>
      <c r="AC13" s="148"/>
      <c r="AD13" s="148"/>
      <c r="AE13" s="148"/>
      <c r="AF13" s="148"/>
      <c r="AG13" s="148"/>
      <c r="AH13" s="67" t="s">
        <v>7</v>
      </c>
      <c r="AI13" s="69"/>
    </row>
    <row r="14" spans="1:35" ht="14.25">
      <c r="A14" s="137">
        <v>3</v>
      </c>
      <c r="B14" s="138"/>
      <c r="C14" s="139"/>
      <c r="D14" s="62"/>
      <c r="E14" s="140" t="s">
        <v>13</v>
      </c>
      <c r="F14" s="140"/>
      <c r="G14" s="140"/>
      <c r="H14" s="140"/>
      <c r="I14" s="140"/>
      <c r="J14" s="140"/>
      <c r="K14" s="140"/>
      <c r="L14" s="140"/>
      <c r="M14" s="140"/>
      <c r="N14" s="140"/>
      <c r="O14" s="63"/>
      <c r="P14" s="141">
        <f>COUNTIFS('個人戦（S）'!$B$16:$B$35,4,'個人戦（S）'!$C$16:$C$35,"男")</f>
        <v>0</v>
      </c>
      <c r="Q14" s="142"/>
      <c r="R14" s="138" t="s">
        <v>9</v>
      </c>
      <c r="S14" s="138"/>
      <c r="T14" s="139"/>
      <c r="U14" s="143">
        <v>4000</v>
      </c>
      <c r="V14" s="144"/>
      <c r="W14" s="144"/>
      <c r="X14" s="144"/>
      <c r="Y14" s="144"/>
      <c r="Z14" s="67" t="s">
        <v>7</v>
      </c>
      <c r="AA14" s="68"/>
      <c r="AB14" s="147">
        <f t="shared" si="0"/>
        <v>0</v>
      </c>
      <c r="AC14" s="148"/>
      <c r="AD14" s="148"/>
      <c r="AE14" s="148"/>
      <c r="AF14" s="148"/>
      <c r="AG14" s="148"/>
      <c r="AH14" s="67" t="s">
        <v>7</v>
      </c>
      <c r="AI14" s="69"/>
    </row>
    <row r="15" spans="1:35" ht="14.25">
      <c r="A15" s="137">
        <v>4</v>
      </c>
      <c r="B15" s="138"/>
      <c r="C15" s="139"/>
      <c r="D15" s="62"/>
      <c r="E15" s="140" t="s">
        <v>14</v>
      </c>
      <c r="F15" s="140"/>
      <c r="G15" s="140"/>
      <c r="H15" s="140"/>
      <c r="I15" s="140"/>
      <c r="J15" s="140"/>
      <c r="K15" s="140"/>
      <c r="L15" s="140"/>
      <c r="M15" s="140"/>
      <c r="N15" s="140"/>
      <c r="O15" s="63"/>
      <c r="P15" s="141">
        <f>COUNTIFS('個人戦（S）'!$B$16:$B$35,5,'個人戦（S）'!$C$16:$C$35,"男")</f>
        <v>0</v>
      </c>
      <c r="Q15" s="142"/>
      <c r="R15" s="138" t="s">
        <v>9</v>
      </c>
      <c r="S15" s="138"/>
      <c r="T15" s="139"/>
      <c r="U15" s="143">
        <v>4000</v>
      </c>
      <c r="V15" s="144"/>
      <c r="W15" s="144"/>
      <c r="X15" s="144"/>
      <c r="Y15" s="144"/>
      <c r="Z15" s="67" t="s">
        <v>7</v>
      </c>
      <c r="AA15" s="68"/>
      <c r="AB15" s="147">
        <f t="shared" ref="AB15:AB16" si="1">P15*U15</f>
        <v>0</v>
      </c>
      <c r="AC15" s="148"/>
      <c r="AD15" s="148"/>
      <c r="AE15" s="148"/>
      <c r="AF15" s="148"/>
      <c r="AG15" s="148"/>
      <c r="AH15" s="67" t="s">
        <v>7</v>
      </c>
      <c r="AI15" s="69"/>
    </row>
    <row r="16" spans="1:35" ht="14.25">
      <c r="A16" s="137">
        <v>5</v>
      </c>
      <c r="B16" s="138"/>
      <c r="C16" s="139"/>
      <c r="D16" s="62"/>
      <c r="E16" s="140" t="s">
        <v>15</v>
      </c>
      <c r="F16" s="140"/>
      <c r="G16" s="140"/>
      <c r="H16" s="140"/>
      <c r="I16" s="140"/>
      <c r="J16" s="140"/>
      <c r="K16" s="140"/>
      <c r="L16" s="140"/>
      <c r="M16" s="140"/>
      <c r="N16" s="140"/>
      <c r="O16" s="63"/>
      <c r="P16" s="141">
        <f>COUNTIFS('個人戦（S）'!$B$16:$B$35,6,'個人戦（S）'!$C$16:$C$35,"男")</f>
        <v>0</v>
      </c>
      <c r="Q16" s="142"/>
      <c r="R16" s="138" t="s">
        <v>9</v>
      </c>
      <c r="S16" s="138"/>
      <c r="T16" s="139"/>
      <c r="U16" s="143">
        <v>4000</v>
      </c>
      <c r="V16" s="144"/>
      <c r="W16" s="144"/>
      <c r="X16" s="144"/>
      <c r="Y16" s="144"/>
      <c r="Z16" s="67" t="s">
        <v>7</v>
      </c>
      <c r="AA16" s="68"/>
      <c r="AB16" s="147">
        <f t="shared" si="1"/>
        <v>0</v>
      </c>
      <c r="AC16" s="148"/>
      <c r="AD16" s="148"/>
      <c r="AE16" s="148"/>
      <c r="AF16" s="148"/>
      <c r="AG16" s="148"/>
      <c r="AH16" s="67" t="s">
        <v>7</v>
      </c>
      <c r="AI16" s="69"/>
    </row>
    <row r="17" spans="1:35" ht="14.25">
      <c r="A17" s="137">
        <v>6</v>
      </c>
      <c r="B17" s="138"/>
      <c r="C17" s="139"/>
      <c r="D17" s="62"/>
      <c r="E17" s="140" t="s">
        <v>16</v>
      </c>
      <c r="F17" s="140"/>
      <c r="G17" s="140"/>
      <c r="H17" s="140"/>
      <c r="I17" s="140"/>
      <c r="J17" s="140"/>
      <c r="K17" s="140"/>
      <c r="L17" s="140"/>
      <c r="M17" s="140"/>
      <c r="N17" s="140"/>
      <c r="O17" s="63"/>
      <c r="P17" s="141">
        <f>COUNTIFS('個人戦（S）'!$B$16:$B$35,4,'個人戦（S）'!$C$16:$C$35,"女")</f>
        <v>0</v>
      </c>
      <c r="Q17" s="142"/>
      <c r="R17" s="138" t="s">
        <v>9</v>
      </c>
      <c r="S17" s="138"/>
      <c r="T17" s="139"/>
      <c r="U17" s="143">
        <v>4000</v>
      </c>
      <c r="V17" s="144"/>
      <c r="W17" s="144"/>
      <c r="X17" s="144"/>
      <c r="Y17" s="144"/>
      <c r="Z17" s="67" t="s">
        <v>7</v>
      </c>
      <c r="AA17" s="70"/>
      <c r="AB17" s="147">
        <f t="shared" si="0"/>
        <v>0</v>
      </c>
      <c r="AC17" s="148"/>
      <c r="AD17" s="148"/>
      <c r="AE17" s="148"/>
      <c r="AF17" s="148"/>
      <c r="AG17" s="148"/>
      <c r="AH17" s="67" t="s">
        <v>7</v>
      </c>
      <c r="AI17" s="69"/>
    </row>
    <row r="18" spans="1:35" ht="14.25">
      <c r="A18" s="137">
        <v>7</v>
      </c>
      <c r="B18" s="138"/>
      <c r="C18" s="139"/>
      <c r="D18" s="62"/>
      <c r="E18" s="140" t="s">
        <v>17</v>
      </c>
      <c r="F18" s="140"/>
      <c r="G18" s="140"/>
      <c r="H18" s="140"/>
      <c r="I18" s="140"/>
      <c r="J18" s="140"/>
      <c r="K18" s="140"/>
      <c r="L18" s="140"/>
      <c r="M18" s="140"/>
      <c r="N18" s="140"/>
      <c r="O18" s="63"/>
      <c r="P18" s="141">
        <f>COUNTIFS('個人戦（S）'!$B$16:$B$35,5,'個人戦（S）'!$C$16:$C$35,"女")</f>
        <v>0</v>
      </c>
      <c r="Q18" s="142"/>
      <c r="R18" s="138" t="s">
        <v>9</v>
      </c>
      <c r="S18" s="138"/>
      <c r="T18" s="139"/>
      <c r="U18" s="143">
        <v>4000</v>
      </c>
      <c r="V18" s="144"/>
      <c r="W18" s="144"/>
      <c r="X18" s="144"/>
      <c r="Y18" s="144"/>
      <c r="Z18" s="67" t="s">
        <v>7</v>
      </c>
      <c r="AA18" s="68"/>
      <c r="AB18" s="147">
        <f t="shared" si="0"/>
        <v>0</v>
      </c>
      <c r="AC18" s="148"/>
      <c r="AD18" s="148"/>
      <c r="AE18" s="148"/>
      <c r="AF18" s="148"/>
      <c r="AG18" s="148"/>
      <c r="AH18" s="67" t="s">
        <v>7</v>
      </c>
      <c r="AI18" s="69"/>
    </row>
    <row r="19" spans="1:35" ht="14.25">
      <c r="A19" s="137">
        <v>8</v>
      </c>
      <c r="B19" s="138"/>
      <c r="C19" s="139"/>
      <c r="D19" s="62"/>
      <c r="E19" s="140" t="s">
        <v>18</v>
      </c>
      <c r="F19" s="140"/>
      <c r="G19" s="140"/>
      <c r="H19" s="140"/>
      <c r="I19" s="140"/>
      <c r="J19" s="140"/>
      <c r="K19" s="140"/>
      <c r="L19" s="140"/>
      <c r="M19" s="140"/>
      <c r="N19" s="140"/>
      <c r="O19" s="63"/>
      <c r="P19" s="141">
        <f>COUNTIFS('個人戦（S）'!$B$16:$B$35,6,'個人戦（S）'!$C$16:$C$35,"女")</f>
        <v>0</v>
      </c>
      <c r="Q19" s="142"/>
      <c r="R19" s="138" t="s">
        <v>9</v>
      </c>
      <c r="S19" s="138"/>
      <c r="T19" s="139"/>
      <c r="U19" s="143">
        <v>4000</v>
      </c>
      <c r="V19" s="144"/>
      <c r="W19" s="144"/>
      <c r="X19" s="144"/>
      <c r="Y19" s="144"/>
      <c r="Z19" s="67" t="s">
        <v>7</v>
      </c>
      <c r="AA19" s="68"/>
      <c r="AB19" s="147">
        <f t="shared" si="0"/>
        <v>0</v>
      </c>
      <c r="AC19" s="148"/>
      <c r="AD19" s="148"/>
      <c r="AE19" s="148"/>
      <c r="AF19" s="148"/>
      <c r="AG19" s="148"/>
      <c r="AH19" s="67" t="s">
        <v>7</v>
      </c>
      <c r="AI19" s="69"/>
    </row>
    <row r="20" spans="1:35" ht="14.25">
      <c r="A20" s="137">
        <v>9</v>
      </c>
      <c r="B20" s="138"/>
      <c r="C20" s="139"/>
      <c r="D20" s="62"/>
      <c r="E20" s="140" t="s">
        <v>19</v>
      </c>
      <c r="F20" s="140"/>
      <c r="G20" s="140"/>
      <c r="H20" s="140"/>
      <c r="I20" s="140"/>
      <c r="J20" s="140"/>
      <c r="K20" s="140"/>
      <c r="L20" s="140"/>
      <c r="M20" s="140"/>
      <c r="N20" s="140"/>
      <c r="O20" s="63"/>
      <c r="P20" s="141">
        <f>COUNTIFS('個人戦（D）'!$B$16:$B$35,4,'個人戦（D）'!$C$16:$C$35,"男")</f>
        <v>0</v>
      </c>
      <c r="Q20" s="142"/>
      <c r="R20" s="138" t="s">
        <v>10</v>
      </c>
      <c r="S20" s="138"/>
      <c r="T20" s="139"/>
      <c r="U20" s="143">
        <v>8000</v>
      </c>
      <c r="V20" s="144"/>
      <c r="W20" s="144"/>
      <c r="X20" s="144"/>
      <c r="Y20" s="144"/>
      <c r="Z20" s="67" t="s">
        <v>7</v>
      </c>
      <c r="AA20" s="70"/>
      <c r="AB20" s="147">
        <f t="shared" ref="AB20:AB25" si="2">P20*U20</f>
        <v>0</v>
      </c>
      <c r="AC20" s="148"/>
      <c r="AD20" s="148"/>
      <c r="AE20" s="148"/>
      <c r="AF20" s="148"/>
      <c r="AG20" s="148"/>
      <c r="AH20" s="67" t="s">
        <v>7</v>
      </c>
      <c r="AI20" s="69"/>
    </row>
    <row r="21" spans="1:35" ht="14.25">
      <c r="A21" s="137">
        <v>10</v>
      </c>
      <c r="B21" s="138"/>
      <c r="C21" s="139"/>
      <c r="D21" s="62"/>
      <c r="E21" s="140" t="s">
        <v>20</v>
      </c>
      <c r="F21" s="140"/>
      <c r="G21" s="140"/>
      <c r="H21" s="140"/>
      <c r="I21" s="140"/>
      <c r="J21" s="140"/>
      <c r="K21" s="140"/>
      <c r="L21" s="140"/>
      <c r="M21" s="140"/>
      <c r="N21" s="140"/>
      <c r="O21" s="63"/>
      <c r="P21" s="141">
        <f>COUNTIFS('個人戦（D）'!$B$16:$B$35,5,'個人戦（D）'!$C$16:$C$35,"男")</f>
        <v>0</v>
      </c>
      <c r="Q21" s="142"/>
      <c r="R21" s="138" t="s">
        <v>10</v>
      </c>
      <c r="S21" s="138"/>
      <c r="T21" s="139"/>
      <c r="U21" s="143">
        <v>8000</v>
      </c>
      <c r="V21" s="144"/>
      <c r="W21" s="144"/>
      <c r="X21" s="144"/>
      <c r="Y21" s="144"/>
      <c r="Z21" s="67" t="s">
        <v>7</v>
      </c>
      <c r="AA21" s="70"/>
      <c r="AB21" s="147">
        <f t="shared" si="2"/>
        <v>0</v>
      </c>
      <c r="AC21" s="148"/>
      <c r="AD21" s="148"/>
      <c r="AE21" s="148"/>
      <c r="AF21" s="148"/>
      <c r="AG21" s="148"/>
      <c r="AH21" s="67" t="s">
        <v>7</v>
      </c>
      <c r="AI21" s="69"/>
    </row>
    <row r="22" spans="1:35" ht="14.25">
      <c r="A22" s="137">
        <v>11</v>
      </c>
      <c r="B22" s="138"/>
      <c r="C22" s="139"/>
      <c r="D22" s="62"/>
      <c r="E22" s="140" t="s">
        <v>21</v>
      </c>
      <c r="F22" s="140"/>
      <c r="G22" s="140"/>
      <c r="H22" s="140"/>
      <c r="I22" s="140"/>
      <c r="J22" s="140"/>
      <c r="K22" s="140"/>
      <c r="L22" s="140"/>
      <c r="M22" s="140"/>
      <c r="N22" s="140"/>
      <c r="O22" s="63"/>
      <c r="P22" s="141">
        <f>COUNTIFS('個人戦（D）'!$B$16:$B$35,6,'個人戦（D）'!$C$16:$C$35,"男")</f>
        <v>0</v>
      </c>
      <c r="Q22" s="142"/>
      <c r="R22" s="138" t="s">
        <v>10</v>
      </c>
      <c r="S22" s="138"/>
      <c r="T22" s="139"/>
      <c r="U22" s="143">
        <v>8000</v>
      </c>
      <c r="V22" s="144"/>
      <c r="W22" s="144"/>
      <c r="X22" s="144"/>
      <c r="Y22" s="144"/>
      <c r="Z22" s="67" t="s">
        <v>7</v>
      </c>
      <c r="AA22" s="70"/>
      <c r="AB22" s="147">
        <f t="shared" si="2"/>
        <v>0</v>
      </c>
      <c r="AC22" s="148"/>
      <c r="AD22" s="148"/>
      <c r="AE22" s="148"/>
      <c r="AF22" s="148"/>
      <c r="AG22" s="148"/>
      <c r="AH22" s="67" t="s">
        <v>7</v>
      </c>
      <c r="AI22" s="69"/>
    </row>
    <row r="23" spans="1:35" ht="14.25">
      <c r="A23" s="137">
        <v>12</v>
      </c>
      <c r="B23" s="138"/>
      <c r="C23" s="139"/>
      <c r="D23" s="62"/>
      <c r="E23" s="140" t="s">
        <v>22</v>
      </c>
      <c r="F23" s="140"/>
      <c r="G23" s="140"/>
      <c r="H23" s="140"/>
      <c r="I23" s="140"/>
      <c r="J23" s="140"/>
      <c r="K23" s="140"/>
      <c r="L23" s="140"/>
      <c r="M23" s="140"/>
      <c r="N23" s="140"/>
      <c r="O23" s="63"/>
      <c r="P23" s="141">
        <f>COUNTIFS('個人戦（D）'!$B$16:$B$35,4,'個人戦（D）'!$C$16:$C$35,"女")</f>
        <v>0</v>
      </c>
      <c r="Q23" s="142"/>
      <c r="R23" s="138" t="s">
        <v>10</v>
      </c>
      <c r="S23" s="138"/>
      <c r="T23" s="139"/>
      <c r="U23" s="143">
        <v>8000</v>
      </c>
      <c r="V23" s="144"/>
      <c r="W23" s="144"/>
      <c r="X23" s="144"/>
      <c r="Y23" s="144"/>
      <c r="Z23" s="71" t="s">
        <v>7</v>
      </c>
      <c r="AA23" s="72"/>
      <c r="AB23" s="145">
        <f t="shared" si="2"/>
        <v>0</v>
      </c>
      <c r="AC23" s="146"/>
      <c r="AD23" s="146"/>
      <c r="AE23" s="146"/>
      <c r="AF23" s="146"/>
      <c r="AG23" s="146"/>
      <c r="AH23" s="71" t="s">
        <v>7</v>
      </c>
      <c r="AI23" s="73"/>
    </row>
    <row r="24" spans="1:35" ht="14.25">
      <c r="A24" s="137">
        <v>13</v>
      </c>
      <c r="B24" s="138"/>
      <c r="C24" s="139"/>
      <c r="D24" s="62"/>
      <c r="E24" s="140" t="s">
        <v>23</v>
      </c>
      <c r="F24" s="140"/>
      <c r="G24" s="140"/>
      <c r="H24" s="140"/>
      <c r="I24" s="140"/>
      <c r="J24" s="140"/>
      <c r="K24" s="140"/>
      <c r="L24" s="140"/>
      <c r="M24" s="140"/>
      <c r="N24" s="140"/>
      <c r="O24" s="63"/>
      <c r="P24" s="141">
        <f>COUNTIFS('個人戦（D）'!$B$16:$B$35,5,'個人戦（D）'!$C$16:$C$35,"女")</f>
        <v>0</v>
      </c>
      <c r="Q24" s="142"/>
      <c r="R24" s="138" t="s">
        <v>10</v>
      </c>
      <c r="S24" s="138"/>
      <c r="T24" s="139"/>
      <c r="U24" s="143">
        <v>8000</v>
      </c>
      <c r="V24" s="144"/>
      <c r="W24" s="144"/>
      <c r="X24" s="144"/>
      <c r="Y24" s="144"/>
      <c r="Z24" s="71" t="s">
        <v>7</v>
      </c>
      <c r="AA24" s="72"/>
      <c r="AB24" s="145">
        <f t="shared" si="2"/>
        <v>0</v>
      </c>
      <c r="AC24" s="146"/>
      <c r="AD24" s="146"/>
      <c r="AE24" s="146"/>
      <c r="AF24" s="146"/>
      <c r="AG24" s="146"/>
      <c r="AH24" s="71" t="s">
        <v>7</v>
      </c>
      <c r="AI24" s="73"/>
    </row>
    <row r="25" spans="1:35" ht="14.25">
      <c r="A25" s="137">
        <v>14</v>
      </c>
      <c r="B25" s="138"/>
      <c r="C25" s="139"/>
      <c r="D25" s="62"/>
      <c r="E25" s="140" t="s">
        <v>24</v>
      </c>
      <c r="F25" s="140"/>
      <c r="G25" s="140"/>
      <c r="H25" s="140"/>
      <c r="I25" s="140"/>
      <c r="J25" s="140"/>
      <c r="K25" s="140"/>
      <c r="L25" s="140"/>
      <c r="M25" s="140"/>
      <c r="N25" s="140"/>
      <c r="O25" s="63"/>
      <c r="P25" s="141">
        <v>0</v>
      </c>
      <c r="Q25" s="142"/>
      <c r="R25" s="138" t="s">
        <v>10</v>
      </c>
      <c r="S25" s="138"/>
      <c r="T25" s="139"/>
      <c r="U25" s="143">
        <v>8000</v>
      </c>
      <c r="V25" s="144"/>
      <c r="W25" s="144"/>
      <c r="X25" s="144"/>
      <c r="Y25" s="144"/>
      <c r="Z25" s="71" t="s">
        <v>7</v>
      </c>
      <c r="AA25" s="72"/>
      <c r="AB25" s="145">
        <f t="shared" si="2"/>
        <v>0</v>
      </c>
      <c r="AC25" s="146"/>
      <c r="AD25" s="146"/>
      <c r="AE25" s="146"/>
      <c r="AF25" s="146"/>
      <c r="AG25" s="146"/>
      <c r="AH25" s="71" t="s">
        <v>7</v>
      </c>
      <c r="AI25" s="73"/>
    </row>
    <row r="26" spans="1:35" ht="14.25">
      <c r="A26" s="137" t="s">
        <v>11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9"/>
      <c r="U26" s="143"/>
      <c r="V26" s="144"/>
      <c r="W26" s="144"/>
      <c r="X26" s="144"/>
      <c r="Y26" s="144"/>
      <c r="Z26" s="67"/>
      <c r="AA26" s="70"/>
      <c r="AB26" s="149">
        <f>SUM(AB12:AG25)</f>
        <v>0</v>
      </c>
      <c r="AC26" s="150"/>
      <c r="AD26" s="150"/>
      <c r="AE26" s="150"/>
      <c r="AF26" s="150"/>
      <c r="AG26" s="150"/>
      <c r="AH26" s="71" t="s">
        <v>7</v>
      </c>
      <c r="AI26" s="73"/>
    </row>
    <row r="27" spans="1:3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</row>
    <row r="28" spans="1:3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</row>
    <row r="29" spans="1:35" ht="27" customHeight="1">
      <c r="A29" s="156" t="s">
        <v>101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/>
      <c r="O29" s="153" t="s">
        <v>100</v>
      </c>
      <c r="P29" s="154"/>
      <c r="Q29" s="154"/>
      <c r="R29" s="154"/>
      <c r="S29" s="154"/>
      <c r="T29" s="154"/>
      <c r="U29" s="154"/>
      <c r="V29" s="154"/>
      <c r="W29" s="154"/>
      <c r="X29" s="155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2"/>
    </row>
    <row r="30" spans="1:3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</row>
    <row r="31" spans="1:3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</row>
    <row r="32" spans="1:3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</row>
    <row r="33" spans="1:3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</row>
    <row r="34" spans="1:3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</row>
    <row r="35" spans="1: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</row>
    <row r="36" spans="1:3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</row>
    <row r="37" spans="1:3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</row>
    <row r="38" spans="1:3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</row>
    <row r="39" spans="1:3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</row>
    <row r="40" spans="1:3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</row>
    <row r="41" spans="1:3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</row>
    <row r="42" spans="1:3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</row>
    <row r="43" spans="1:3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</row>
    <row r="44" spans="1:35">
      <c r="A44" s="128" t="s">
        <v>12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30"/>
    </row>
    <row r="45" spans="1:35">
      <c r="A45" s="131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3"/>
    </row>
    <row r="46" spans="1:35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6"/>
    </row>
    <row r="47" spans="1:35">
      <c r="A47" s="134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6"/>
    </row>
    <row r="48" spans="1:35">
      <c r="A48" s="134"/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6"/>
    </row>
    <row r="49" spans="1:35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3"/>
    </row>
  </sheetData>
  <mergeCells count="110">
    <mergeCell ref="I7:T7"/>
    <mergeCell ref="I9:T9"/>
    <mergeCell ref="A2:AI2"/>
    <mergeCell ref="A3:AI3"/>
    <mergeCell ref="I6:T6"/>
    <mergeCell ref="I8:T8"/>
    <mergeCell ref="B9:H9"/>
    <mergeCell ref="B8:H8"/>
    <mergeCell ref="B7:H7"/>
    <mergeCell ref="B6:H6"/>
    <mergeCell ref="A13:C13"/>
    <mergeCell ref="E13:N13"/>
    <mergeCell ref="P13:Q13"/>
    <mergeCell ref="R13:T13"/>
    <mergeCell ref="U13:Y13"/>
    <mergeCell ref="AB13:AG13"/>
    <mergeCell ref="A11:C11"/>
    <mergeCell ref="E11:N11"/>
    <mergeCell ref="Q11:S11"/>
    <mergeCell ref="W11:AG11"/>
    <mergeCell ref="A12:C12"/>
    <mergeCell ref="E12:N12"/>
    <mergeCell ref="P12:Q12"/>
    <mergeCell ref="R12:T12"/>
    <mergeCell ref="U12:Y12"/>
    <mergeCell ref="AB12:AG12"/>
    <mergeCell ref="A17:C17"/>
    <mergeCell ref="E17:N17"/>
    <mergeCell ref="P17:Q17"/>
    <mergeCell ref="R17:T17"/>
    <mergeCell ref="U17:Y17"/>
    <mergeCell ref="AB17:AG17"/>
    <mergeCell ref="A14:C14"/>
    <mergeCell ref="E14:N14"/>
    <mergeCell ref="P14:Q14"/>
    <mergeCell ref="R14:T14"/>
    <mergeCell ref="U14:Y14"/>
    <mergeCell ref="AB14:AG14"/>
    <mergeCell ref="A16:C16"/>
    <mergeCell ref="E16:N16"/>
    <mergeCell ref="P16:Q16"/>
    <mergeCell ref="R16:T16"/>
    <mergeCell ref="U16:Y16"/>
    <mergeCell ref="AB16:AG16"/>
    <mergeCell ref="A15:C15"/>
    <mergeCell ref="E15:N15"/>
    <mergeCell ref="P15:Q15"/>
    <mergeCell ref="R15:T15"/>
    <mergeCell ref="U15:Y15"/>
    <mergeCell ref="AB15:AG15"/>
    <mergeCell ref="A23:C23"/>
    <mergeCell ref="E23:N23"/>
    <mergeCell ref="P23:Q23"/>
    <mergeCell ref="R23:T23"/>
    <mergeCell ref="U23:Y23"/>
    <mergeCell ref="AB23:AG23"/>
    <mergeCell ref="A20:C20"/>
    <mergeCell ref="E20:N20"/>
    <mergeCell ref="P20:Q20"/>
    <mergeCell ref="R20:T20"/>
    <mergeCell ref="U20:Y20"/>
    <mergeCell ref="AB20:AG20"/>
    <mergeCell ref="A22:C22"/>
    <mergeCell ref="E22:N22"/>
    <mergeCell ref="P22:Q22"/>
    <mergeCell ref="R22:T22"/>
    <mergeCell ref="U22:Y22"/>
    <mergeCell ref="AB22:AG22"/>
    <mergeCell ref="A21:C21"/>
    <mergeCell ref="E21:N21"/>
    <mergeCell ref="P21:Q21"/>
    <mergeCell ref="R21:T21"/>
    <mergeCell ref="U21:Y21"/>
    <mergeCell ref="AB21:AG21"/>
    <mergeCell ref="A44:AI44"/>
    <mergeCell ref="A45:AI45"/>
    <mergeCell ref="A46:AI46"/>
    <mergeCell ref="A47:AI47"/>
    <mergeCell ref="A48:AI48"/>
    <mergeCell ref="A49:AI49"/>
    <mergeCell ref="A26:T26"/>
    <mergeCell ref="U26:Y26"/>
    <mergeCell ref="AB26:AG26"/>
    <mergeCell ref="Y29:AI29"/>
    <mergeCell ref="O29:X29"/>
    <mergeCell ref="A29:N29"/>
    <mergeCell ref="A19:C19"/>
    <mergeCell ref="E19:N19"/>
    <mergeCell ref="P19:Q19"/>
    <mergeCell ref="R19:T19"/>
    <mergeCell ref="U19:Y19"/>
    <mergeCell ref="AB19:AG19"/>
    <mergeCell ref="A18:C18"/>
    <mergeCell ref="E18:N18"/>
    <mergeCell ref="P18:Q18"/>
    <mergeCell ref="R18:T18"/>
    <mergeCell ref="U18:Y18"/>
    <mergeCell ref="AB18:AG18"/>
    <mergeCell ref="A25:C25"/>
    <mergeCell ref="E25:N25"/>
    <mergeCell ref="P25:Q25"/>
    <mergeCell ref="R25:T25"/>
    <mergeCell ref="U25:Y25"/>
    <mergeCell ref="AB25:AG25"/>
    <mergeCell ref="A24:C24"/>
    <mergeCell ref="E24:N24"/>
    <mergeCell ref="P24:Q24"/>
    <mergeCell ref="R24:T24"/>
    <mergeCell ref="U24:Y24"/>
    <mergeCell ref="AB24:AG2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54"/>
  <sheetViews>
    <sheetView tabSelected="1" view="pageBreakPreview" topLeftCell="A10" zoomScaleNormal="100" zoomScaleSheetLayoutView="100" workbookViewId="0">
      <selection activeCell="A3" sqref="A3:B3"/>
    </sheetView>
  </sheetViews>
  <sheetFormatPr defaultRowHeight="15" customHeight="1"/>
  <cols>
    <col min="1" max="1" width="11.375" style="1" customWidth="1"/>
    <col min="2" max="2" width="6.5" style="1" customWidth="1"/>
    <col min="3" max="3" width="15.625" style="1" customWidth="1"/>
    <col min="4" max="5" width="6.625" style="1" customWidth="1"/>
    <col min="6" max="6" width="15.625" style="1" customWidth="1"/>
    <col min="7" max="7" width="16.875" style="1" customWidth="1"/>
    <col min="8" max="8" width="9.75" style="1" customWidth="1"/>
    <col min="9" max="9" width="12.875" style="1" customWidth="1"/>
    <col min="10" max="16384" width="9" style="1"/>
  </cols>
  <sheetData>
    <row r="1" spans="1:8" ht="11.25" customHeight="1">
      <c r="A1" s="199" t="s">
        <v>133</v>
      </c>
      <c r="B1" s="199"/>
      <c r="C1" s="199"/>
      <c r="D1" s="199"/>
      <c r="E1" s="199"/>
      <c r="F1" s="199"/>
      <c r="G1" s="199"/>
      <c r="H1" s="199"/>
    </row>
    <row r="2" spans="1:8" ht="11.25" customHeight="1">
      <c r="A2" s="199"/>
      <c r="B2" s="199"/>
      <c r="C2" s="199"/>
      <c r="D2" s="199"/>
      <c r="E2" s="199"/>
      <c r="F2" s="199"/>
      <c r="G2" s="199"/>
      <c r="H2" s="199"/>
    </row>
    <row r="3" spans="1:8" ht="15" customHeight="1">
      <c r="A3" s="200" t="s">
        <v>25</v>
      </c>
      <c r="B3" s="200"/>
      <c r="C3" s="200" t="str">
        <f>参加料納入表!$I$6</f>
        <v xml:space="preserve"> </v>
      </c>
      <c r="D3" s="200"/>
    </row>
    <row r="4" spans="1:8" ht="15" customHeight="1">
      <c r="A4" s="200" t="s">
        <v>26</v>
      </c>
      <c r="B4" s="200"/>
      <c r="C4" s="201" t="str">
        <f>参加料納入表!$I$7</f>
        <v xml:space="preserve"> </v>
      </c>
      <c r="D4" s="202"/>
      <c r="E4" s="200" t="s">
        <v>27</v>
      </c>
      <c r="F4" s="200"/>
      <c r="G4" s="200" t="str">
        <f>参加料納入表!$I$9</f>
        <v xml:space="preserve"> </v>
      </c>
      <c r="H4" s="200"/>
    </row>
    <row r="5" spans="1:8" ht="4.5" customHeight="1"/>
    <row r="6" spans="1:8" s="3" customFormat="1" ht="17.25">
      <c r="A6" s="31" t="s">
        <v>29</v>
      </c>
      <c r="B6" s="32">
        <v>0</v>
      </c>
      <c r="C6" s="33" t="s">
        <v>74</v>
      </c>
      <c r="D6" s="93">
        <v>20000</v>
      </c>
      <c r="E6" s="34" t="s">
        <v>75</v>
      </c>
      <c r="F6" s="34"/>
      <c r="G6" s="92">
        <f>B6*D6</f>
        <v>0</v>
      </c>
      <c r="H6" s="113" t="s">
        <v>7</v>
      </c>
    </row>
    <row r="7" spans="1:8" s="3" customFormat="1" ht="5.25" customHeight="1">
      <c r="A7" s="30"/>
      <c r="B7" s="30"/>
      <c r="C7" s="30"/>
      <c r="D7" s="30"/>
      <c r="E7" s="30"/>
      <c r="F7" s="30"/>
      <c r="G7" s="30"/>
      <c r="H7" s="30"/>
    </row>
    <row r="8" spans="1:8" ht="15" customHeight="1">
      <c r="A8" s="91" t="s">
        <v>52</v>
      </c>
      <c r="B8" s="2"/>
      <c r="C8" s="2"/>
      <c r="D8" s="2"/>
      <c r="E8" s="2"/>
    </row>
    <row r="9" spans="1:8" ht="15" customHeight="1">
      <c r="A9" s="163" t="s">
        <v>48</v>
      </c>
      <c r="B9" s="164"/>
      <c r="C9" s="167" t="str">
        <f>C3&amp;"A"</f>
        <v xml:space="preserve"> A</v>
      </c>
      <c r="D9" s="161" t="s">
        <v>47</v>
      </c>
      <c r="E9" s="162"/>
      <c r="F9" s="79"/>
      <c r="G9" s="82" t="s">
        <v>45</v>
      </c>
      <c r="H9" s="83"/>
    </row>
    <row r="10" spans="1:8" ht="15" customHeight="1">
      <c r="A10" s="165"/>
      <c r="B10" s="166"/>
      <c r="C10" s="168"/>
      <c r="D10" s="161" t="s">
        <v>46</v>
      </c>
      <c r="E10" s="162"/>
      <c r="F10" s="84"/>
      <c r="G10" s="82" t="s">
        <v>45</v>
      </c>
      <c r="H10" s="83"/>
    </row>
    <row r="11" spans="1:8" ht="21" customHeight="1">
      <c r="A11" s="170"/>
      <c r="B11" s="170" t="s">
        <v>44</v>
      </c>
      <c r="C11" s="172" t="s">
        <v>103</v>
      </c>
      <c r="D11" s="177" t="s">
        <v>87</v>
      </c>
      <c r="E11" s="178"/>
      <c r="F11" s="172" t="s">
        <v>106</v>
      </c>
      <c r="G11" s="187" t="s">
        <v>43</v>
      </c>
      <c r="H11" s="198"/>
    </row>
    <row r="12" spans="1:8" ht="21" customHeight="1">
      <c r="A12" s="171"/>
      <c r="B12" s="171"/>
      <c r="C12" s="171"/>
      <c r="D12" s="179"/>
      <c r="E12" s="180"/>
      <c r="F12" s="171"/>
      <c r="G12" s="187"/>
      <c r="H12" s="198"/>
    </row>
    <row r="13" spans="1:8" ht="15" customHeight="1">
      <c r="A13" s="97" t="s">
        <v>42</v>
      </c>
      <c r="B13" s="78"/>
      <c r="C13" s="99"/>
      <c r="D13" s="196"/>
      <c r="E13" s="197"/>
      <c r="F13" s="81"/>
      <c r="G13" s="80"/>
      <c r="H13" s="103"/>
    </row>
    <row r="14" spans="1:8" ht="15" customHeight="1">
      <c r="A14" s="97" t="s">
        <v>41</v>
      </c>
      <c r="B14" s="78"/>
      <c r="C14" s="99"/>
      <c r="D14" s="161"/>
      <c r="E14" s="169"/>
      <c r="F14" s="81"/>
      <c r="G14" s="80"/>
      <c r="H14" s="103"/>
    </row>
    <row r="15" spans="1:8" ht="15" customHeight="1">
      <c r="A15" s="97" t="s">
        <v>40</v>
      </c>
      <c r="B15" s="78"/>
      <c r="C15" s="78"/>
      <c r="D15" s="161"/>
      <c r="E15" s="169"/>
      <c r="F15" s="81"/>
      <c r="G15" s="80"/>
      <c r="H15" s="103"/>
    </row>
    <row r="16" spans="1:8" ht="15" customHeight="1">
      <c r="A16" s="97" t="s">
        <v>39</v>
      </c>
      <c r="B16" s="78"/>
      <c r="C16" s="78"/>
      <c r="D16" s="161"/>
      <c r="E16" s="169"/>
      <c r="F16" s="81"/>
      <c r="G16" s="80"/>
      <c r="H16" s="103"/>
    </row>
    <row r="17" spans="1:8" ht="15" customHeight="1">
      <c r="A17" s="97" t="s">
        <v>38</v>
      </c>
      <c r="B17" s="78"/>
      <c r="C17" s="78"/>
      <c r="D17" s="161"/>
      <c r="E17" s="169"/>
      <c r="F17" s="81"/>
      <c r="G17" s="80"/>
      <c r="H17" s="103"/>
    </row>
    <row r="18" spans="1:8" ht="15" customHeight="1">
      <c r="A18" s="97" t="s">
        <v>37</v>
      </c>
      <c r="B18" s="78"/>
      <c r="C18" s="78"/>
      <c r="D18" s="161"/>
      <c r="E18" s="169"/>
      <c r="F18" s="81"/>
      <c r="G18" s="80"/>
      <c r="H18" s="103"/>
    </row>
    <row r="19" spans="1:8" ht="5.25" customHeight="1">
      <c r="A19" s="85"/>
      <c r="B19" s="85"/>
      <c r="C19" s="85"/>
      <c r="D19" s="85"/>
      <c r="E19" s="85"/>
      <c r="F19" s="85"/>
      <c r="G19" s="85"/>
      <c r="H19" s="85"/>
    </row>
    <row r="20" spans="1:8" ht="15" customHeight="1">
      <c r="A20" s="90" t="s">
        <v>51</v>
      </c>
      <c r="B20" s="86"/>
      <c r="C20" s="86"/>
      <c r="D20" s="86"/>
      <c r="E20" s="86"/>
      <c r="F20" s="85"/>
      <c r="G20" s="85"/>
      <c r="H20" s="85"/>
    </row>
    <row r="21" spans="1:8" ht="15" customHeight="1">
      <c r="A21" s="173" t="s">
        <v>48</v>
      </c>
      <c r="B21" s="174"/>
      <c r="C21" s="192" t="str">
        <f>C3&amp;"B"</f>
        <v xml:space="preserve"> B</v>
      </c>
      <c r="D21" s="161" t="s">
        <v>47</v>
      </c>
      <c r="E21" s="162"/>
      <c r="F21" s="79"/>
      <c r="G21" s="82" t="s">
        <v>45</v>
      </c>
      <c r="H21" s="83"/>
    </row>
    <row r="22" spans="1:8" ht="15" customHeight="1">
      <c r="A22" s="175"/>
      <c r="B22" s="176"/>
      <c r="C22" s="193"/>
      <c r="D22" s="161" t="s">
        <v>46</v>
      </c>
      <c r="E22" s="162"/>
      <c r="F22" s="84"/>
      <c r="G22" s="82" t="s">
        <v>45</v>
      </c>
      <c r="H22" s="83"/>
    </row>
    <row r="23" spans="1:8" ht="21" customHeight="1">
      <c r="A23" s="170"/>
      <c r="B23" s="170" t="s">
        <v>44</v>
      </c>
      <c r="C23" s="172" t="s">
        <v>103</v>
      </c>
      <c r="D23" s="177" t="s">
        <v>87</v>
      </c>
      <c r="E23" s="178"/>
      <c r="F23" s="172" t="s">
        <v>106</v>
      </c>
      <c r="G23" s="187" t="s">
        <v>32</v>
      </c>
      <c r="H23" s="198"/>
    </row>
    <row r="24" spans="1:8" ht="21" customHeight="1">
      <c r="A24" s="171"/>
      <c r="B24" s="171"/>
      <c r="C24" s="171"/>
      <c r="D24" s="179"/>
      <c r="E24" s="180"/>
      <c r="F24" s="171"/>
      <c r="G24" s="187"/>
      <c r="H24" s="198"/>
    </row>
    <row r="25" spans="1:8" ht="15" customHeight="1">
      <c r="A25" s="96" t="s">
        <v>42</v>
      </c>
      <c r="B25" s="78"/>
      <c r="C25" s="78" t="s">
        <v>93</v>
      </c>
      <c r="D25" s="196"/>
      <c r="E25" s="197"/>
      <c r="F25" s="81"/>
      <c r="G25" s="80"/>
      <c r="H25" s="103"/>
    </row>
    <row r="26" spans="1:8" ht="15" customHeight="1">
      <c r="A26" s="96" t="s">
        <v>41</v>
      </c>
      <c r="B26" s="78"/>
      <c r="C26" s="78" t="s">
        <v>93</v>
      </c>
      <c r="D26" s="161"/>
      <c r="E26" s="169"/>
      <c r="F26" s="81"/>
      <c r="G26" s="80"/>
      <c r="H26" s="103"/>
    </row>
    <row r="27" spans="1:8" ht="15" customHeight="1">
      <c r="A27" s="96" t="s">
        <v>40</v>
      </c>
      <c r="B27" s="78"/>
      <c r="C27" s="78" t="s">
        <v>93</v>
      </c>
      <c r="D27" s="161"/>
      <c r="E27" s="169"/>
      <c r="F27" s="81"/>
      <c r="G27" s="80"/>
      <c r="H27" s="103"/>
    </row>
    <row r="28" spans="1:8" ht="15" customHeight="1">
      <c r="A28" s="96" t="s">
        <v>39</v>
      </c>
      <c r="B28" s="78"/>
      <c r="C28" s="78" t="s">
        <v>93</v>
      </c>
      <c r="D28" s="161"/>
      <c r="E28" s="169"/>
      <c r="F28" s="81"/>
      <c r="G28" s="80"/>
      <c r="H28" s="103"/>
    </row>
    <row r="29" spans="1:8" ht="15" customHeight="1">
      <c r="A29" s="96" t="s">
        <v>38</v>
      </c>
      <c r="B29" s="78"/>
      <c r="C29" s="78" t="s">
        <v>93</v>
      </c>
      <c r="D29" s="161"/>
      <c r="E29" s="169"/>
      <c r="F29" s="81"/>
      <c r="G29" s="80"/>
      <c r="H29" s="103"/>
    </row>
    <row r="30" spans="1:8" ht="15" customHeight="1">
      <c r="A30" s="96" t="s">
        <v>37</v>
      </c>
      <c r="B30" s="78"/>
      <c r="C30" s="78" t="s">
        <v>93</v>
      </c>
      <c r="D30" s="161"/>
      <c r="E30" s="169"/>
      <c r="F30" s="81"/>
      <c r="G30" s="80"/>
      <c r="H30" s="103"/>
    </row>
    <row r="31" spans="1:8" ht="5.25" customHeight="1">
      <c r="A31" s="85"/>
      <c r="B31" s="85"/>
      <c r="C31" s="85"/>
      <c r="D31" s="85"/>
      <c r="E31" s="85"/>
      <c r="F31" s="85"/>
      <c r="G31" s="85"/>
      <c r="H31" s="85"/>
    </row>
    <row r="32" spans="1:8" ht="15" customHeight="1">
      <c r="A32" s="89" t="s">
        <v>50</v>
      </c>
      <c r="B32" s="86"/>
      <c r="C32" s="86"/>
      <c r="D32" s="86"/>
      <c r="E32" s="86"/>
      <c r="F32" s="85"/>
      <c r="G32" s="85"/>
      <c r="H32" s="85"/>
    </row>
    <row r="33" spans="1:8" ht="15" customHeight="1">
      <c r="A33" s="188" t="s">
        <v>48</v>
      </c>
      <c r="B33" s="189"/>
      <c r="C33" s="194" t="str">
        <f>C3&amp;"A"</f>
        <v xml:space="preserve"> A</v>
      </c>
      <c r="D33" s="161" t="s">
        <v>47</v>
      </c>
      <c r="E33" s="162"/>
      <c r="F33" s="79"/>
      <c r="G33" s="82" t="s">
        <v>45</v>
      </c>
      <c r="H33" s="83"/>
    </row>
    <row r="34" spans="1:8" ht="15" customHeight="1">
      <c r="A34" s="190"/>
      <c r="B34" s="191"/>
      <c r="C34" s="195"/>
      <c r="D34" s="161" t="s">
        <v>46</v>
      </c>
      <c r="E34" s="162"/>
      <c r="F34" s="84"/>
      <c r="G34" s="82" t="s">
        <v>45</v>
      </c>
      <c r="H34" s="83"/>
    </row>
    <row r="35" spans="1:8" ht="21" customHeight="1">
      <c r="A35" s="170"/>
      <c r="B35" s="170" t="s">
        <v>44</v>
      </c>
      <c r="C35" s="172" t="s">
        <v>103</v>
      </c>
      <c r="D35" s="177" t="s">
        <v>87</v>
      </c>
      <c r="E35" s="178"/>
      <c r="F35" s="172" t="s">
        <v>106</v>
      </c>
      <c r="G35" s="187" t="s">
        <v>32</v>
      </c>
      <c r="H35" s="198"/>
    </row>
    <row r="36" spans="1:8" ht="21" customHeight="1">
      <c r="A36" s="171"/>
      <c r="B36" s="171"/>
      <c r="C36" s="171"/>
      <c r="D36" s="179"/>
      <c r="E36" s="180"/>
      <c r="F36" s="171"/>
      <c r="G36" s="187"/>
      <c r="H36" s="198"/>
    </row>
    <row r="37" spans="1:8" ht="15" customHeight="1">
      <c r="A37" s="95" t="s">
        <v>42</v>
      </c>
      <c r="B37" s="78"/>
      <c r="C37" s="78" t="s">
        <v>93</v>
      </c>
      <c r="D37" s="196"/>
      <c r="E37" s="197"/>
      <c r="F37" s="81"/>
      <c r="G37" s="80"/>
      <c r="H37" s="103"/>
    </row>
    <row r="38" spans="1:8" ht="15" customHeight="1">
      <c r="A38" s="95" t="s">
        <v>41</v>
      </c>
      <c r="B38" s="78"/>
      <c r="C38" s="78" t="s">
        <v>93</v>
      </c>
      <c r="D38" s="161"/>
      <c r="E38" s="169"/>
      <c r="F38" s="81"/>
      <c r="G38" s="80"/>
      <c r="H38" s="103"/>
    </row>
    <row r="39" spans="1:8" ht="15" customHeight="1">
      <c r="A39" s="95" t="s">
        <v>40</v>
      </c>
      <c r="B39" s="78"/>
      <c r="C39" s="78" t="s">
        <v>93</v>
      </c>
      <c r="D39" s="161"/>
      <c r="E39" s="169"/>
      <c r="F39" s="81"/>
      <c r="G39" s="80"/>
      <c r="H39" s="103"/>
    </row>
    <row r="40" spans="1:8" ht="15" customHeight="1">
      <c r="A40" s="95" t="s">
        <v>39</v>
      </c>
      <c r="B40" s="78"/>
      <c r="C40" s="78" t="s">
        <v>93</v>
      </c>
      <c r="D40" s="161"/>
      <c r="E40" s="169"/>
      <c r="F40" s="81"/>
      <c r="G40" s="80"/>
      <c r="H40" s="103"/>
    </row>
    <row r="41" spans="1:8" ht="15" customHeight="1">
      <c r="A41" s="95" t="s">
        <v>38</v>
      </c>
      <c r="B41" s="78"/>
      <c r="C41" s="78" t="s">
        <v>93</v>
      </c>
      <c r="D41" s="161"/>
      <c r="E41" s="169"/>
      <c r="F41" s="81"/>
      <c r="G41" s="80"/>
      <c r="H41" s="103"/>
    </row>
    <row r="42" spans="1:8" ht="15" customHeight="1">
      <c r="A42" s="95" t="s">
        <v>37</v>
      </c>
      <c r="B42" s="78"/>
      <c r="C42" s="78" t="s">
        <v>93</v>
      </c>
      <c r="D42" s="161"/>
      <c r="E42" s="169"/>
      <c r="F42" s="81"/>
      <c r="G42" s="80"/>
      <c r="H42" s="103"/>
    </row>
    <row r="43" spans="1:8" ht="5.25" customHeight="1">
      <c r="A43" s="85"/>
      <c r="B43" s="85"/>
      <c r="C43" s="85"/>
      <c r="D43" s="85"/>
      <c r="E43" s="85"/>
      <c r="F43" s="85"/>
      <c r="G43" s="85"/>
      <c r="H43" s="85"/>
    </row>
    <row r="44" spans="1:8" ht="15" customHeight="1">
      <c r="A44" s="88" t="s">
        <v>49</v>
      </c>
      <c r="B44" s="86"/>
      <c r="C44" s="86"/>
      <c r="D44" s="86"/>
      <c r="E44" s="86"/>
      <c r="F44" s="85"/>
      <c r="G44" s="85"/>
      <c r="H44" s="85"/>
    </row>
    <row r="45" spans="1:8" ht="15" customHeight="1">
      <c r="A45" s="181" t="s">
        <v>48</v>
      </c>
      <c r="B45" s="182"/>
      <c r="C45" s="185" t="str">
        <f>C3&amp;"B"</f>
        <v xml:space="preserve"> B</v>
      </c>
      <c r="D45" s="161" t="s">
        <v>47</v>
      </c>
      <c r="E45" s="162"/>
      <c r="F45" s="79"/>
      <c r="G45" s="82" t="s">
        <v>45</v>
      </c>
      <c r="H45" s="83"/>
    </row>
    <row r="46" spans="1:8" ht="15" customHeight="1">
      <c r="A46" s="183"/>
      <c r="B46" s="184"/>
      <c r="C46" s="186"/>
      <c r="D46" s="161" t="s">
        <v>46</v>
      </c>
      <c r="E46" s="162"/>
      <c r="F46" s="84"/>
      <c r="G46" s="82" t="s">
        <v>45</v>
      </c>
      <c r="H46" s="83"/>
    </row>
    <row r="47" spans="1:8" ht="21" customHeight="1">
      <c r="A47" s="170"/>
      <c r="B47" s="170" t="s">
        <v>44</v>
      </c>
      <c r="C47" s="172" t="s">
        <v>103</v>
      </c>
      <c r="D47" s="177" t="s">
        <v>87</v>
      </c>
      <c r="E47" s="178"/>
      <c r="F47" s="172" t="s">
        <v>106</v>
      </c>
      <c r="G47" s="187" t="s">
        <v>32</v>
      </c>
      <c r="H47" s="198"/>
    </row>
    <row r="48" spans="1:8" ht="21" customHeight="1">
      <c r="A48" s="171"/>
      <c r="B48" s="171"/>
      <c r="C48" s="171"/>
      <c r="D48" s="179"/>
      <c r="E48" s="180"/>
      <c r="F48" s="171"/>
      <c r="G48" s="187"/>
      <c r="H48" s="198"/>
    </row>
    <row r="49" spans="1:8" ht="15" customHeight="1">
      <c r="A49" s="94" t="s">
        <v>42</v>
      </c>
      <c r="B49" s="78"/>
      <c r="C49" s="78" t="s">
        <v>93</v>
      </c>
      <c r="D49" s="161"/>
      <c r="E49" s="169"/>
      <c r="F49" s="81"/>
      <c r="G49" s="80"/>
      <c r="H49" s="103"/>
    </row>
    <row r="50" spans="1:8" ht="15" customHeight="1">
      <c r="A50" s="94" t="s">
        <v>41</v>
      </c>
      <c r="B50" s="78"/>
      <c r="C50" s="78" t="s">
        <v>93</v>
      </c>
      <c r="D50" s="161"/>
      <c r="E50" s="169"/>
      <c r="F50" s="81"/>
      <c r="G50" s="80"/>
      <c r="H50" s="103"/>
    </row>
    <row r="51" spans="1:8" ht="15" customHeight="1">
      <c r="A51" s="94" t="s">
        <v>40</v>
      </c>
      <c r="B51" s="78"/>
      <c r="C51" s="78" t="s">
        <v>93</v>
      </c>
      <c r="D51" s="161"/>
      <c r="E51" s="169"/>
      <c r="F51" s="81"/>
      <c r="G51" s="80"/>
      <c r="H51" s="103"/>
    </row>
    <row r="52" spans="1:8" ht="15" customHeight="1">
      <c r="A52" s="94" t="s">
        <v>39</v>
      </c>
      <c r="B52" s="78"/>
      <c r="C52" s="78" t="s">
        <v>93</v>
      </c>
      <c r="D52" s="161"/>
      <c r="E52" s="169"/>
      <c r="F52" s="81"/>
      <c r="G52" s="80"/>
      <c r="H52" s="103"/>
    </row>
    <row r="53" spans="1:8" ht="15" customHeight="1">
      <c r="A53" s="94" t="s">
        <v>38</v>
      </c>
      <c r="B53" s="78"/>
      <c r="C53" s="78" t="s">
        <v>93</v>
      </c>
      <c r="D53" s="161"/>
      <c r="E53" s="169"/>
      <c r="F53" s="81"/>
      <c r="G53" s="80"/>
      <c r="H53" s="103"/>
    </row>
    <row r="54" spans="1:8" ht="15" customHeight="1">
      <c r="A54" s="94" t="s">
        <v>37</v>
      </c>
      <c r="B54" s="78"/>
      <c r="C54" s="78" t="s">
        <v>93</v>
      </c>
      <c r="D54" s="161"/>
      <c r="E54" s="169"/>
      <c r="F54" s="81"/>
      <c r="G54" s="80"/>
      <c r="H54" s="103"/>
    </row>
  </sheetData>
  <mergeCells count="75">
    <mergeCell ref="D53:E53"/>
    <mergeCell ref="D54:E54"/>
    <mergeCell ref="A1:H2"/>
    <mergeCell ref="D40:E40"/>
    <mergeCell ref="D41:E41"/>
    <mergeCell ref="D42:E42"/>
    <mergeCell ref="D47:E48"/>
    <mergeCell ref="A3:B3"/>
    <mergeCell ref="C3:D3"/>
    <mergeCell ref="A4:B4"/>
    <mergeCell ref="C4:D4"/>
    <mergeCell ref="E4:F4"/>
    <mergeCell ref="G4:H4"/>
    <mergeCell ref="H47:H48"/>
    <mergeCell ref="A47:A48"/>
    <mergeCell ref="B47:B48"/>
    <mergeCell ref="H23:H24"/>
    <mergeCell ref="A35:A36"/>
    <mergeCell ref="B35:B36"/>
    <mergeCell ref="D11:E12"/>
    <mergeCell ref="F11:F12"/>
    <mergeCell ref="D13:E13"/>
    <mergeCell ref="D14:E14"/>
    <mergeCell ref="D15:E15"/>
    <mergeCell ref="D16:E16"/>
    <mergeCell ref="H35:H36"/>
    <mergeCell ref="D27:E27"/>
    <mergeCell ref="D28:E28"/>
    <mergeCell ref="D34:E34"/>
    <mergeCell ref="D30:E30"/>
    <mergeCell ref="F35:F36"/>
    <mergeCell ref="H11:H12"/>
    <mergeCell ref="F47:F48"/>
    <mergeCell ref="D22:E22"/>
    <mergeCell ref="D33:E33"/>
    <mergeCell ref="D29:E29"/>
    <mergeCell ref="D21:E21"/>
    <mergeCell ref="D37:E37"/>
    <mergeCell ref="D38:E38"/>
    <mergeCell ref="D39:E39"/>
    <mergeCell ref="D45:E45"/>
    <mergeCell ref="G11:G12"/>
    <mergeCell ref="A11:A12"/>
    <mergeCell ref="B11:B12"/>
    <mergeCell ref="C11:C12"/>
    <mergeCell ref="D50:E50"/>
    <mergeCell ref="G47:G48"/>
    <mergeCell ref="G23:G24"/>
    <mergeCell ref="A33:B34"/>
    <mergeCell ref="C21:C22"/>
    <mergeCell ref="C33:C34"/>
    <mergeCell ref="C35:C36"/>
    <mergeCell ref="G35:G36"/>
    <mergeCell ref="D23:E24"/>
    <mergeCell ref="F23:F24"/>
    <mergeCell ref="D25:E25"/>
    <mergeCell ref="D26:E26"/>
    <mergeCell ref="D51:E51"/>
    <mergeCell ref="D52:E52"/>
    <mergeCell ref="A45:B46"/>
    <mergeCell ref="C45:C46"/>
    <mergeCell ref="D46:E46"/>
    <mergeCell ref="C47:C48"/>
    <mergeCell ref="D9:E9"/>
    <mergeCell ref="A9:B10"/>
    <mergeCell ref="C9:C10"/>
    <mergeCell ref="D10:E10"/>
    <mergeCell ref="D49:E49"/>
    <mergeCell ref="A23:A24"/>
    <mergeCell ref="B23:B24"/>
    <mergeCell ref="C23:C24"/>
    <mergeCell ref="A21:B22"/>
    <mergeCell ref="D17:E17"/>
    <mergeCell ref="D18:E18"/>
    <mergeCell ref="D35:E36"/>
  </mergeCells>
  <phoneticPr fontId="1"/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S35"/>
  <sheetViews>
    <sheetView view="pageBreakPreview" zoomScaleNormal="100" zoomScaleSheetLayoutView="100" workbookViewId="0">
      <selection activeCell="E9" sqref="E9"/>
    </sheetView>
  </sheetViews>
  <sheetFormatPr defaultRowHeight="13.5"/>
  <cols>
    <col min="1" max="1" width="5.625" style="3" customWidth="1"/>
    <col min="2" max="2" width="6.5" style="3" customWidth="1"/>
    <col min="3" max="3" width="5.625" style="3" customWidth="1"/>
    <col min="4" max="4" width="13" style="3" customWidth="1"/>
    <col min="5" max="5" width="13" style="4" customWidth="1"/>
    <col min="6" max="6" width="5.625" style="3" customWidth="1"/>
    <col min="7" max="7" width="12.625" style="3" customWidth="1"/>
    <col min="8" max="8" width="12.25" style="3" customWidth="1"/>
    <col min="9" max="12" width="12.125" style="3" customWidth="1"/>
    <col min="13" max="13" width="5.125" style="3" customWidth="1"/>
    <col min="14" max="18" width="9" style="3"/>
    <col min="19" max="19" width="4.375" style="3" bestFit="1" customWidth="1"/>
    <col min="20" max="16384" width="9" style="3"/>
  </cols>
  <sheetData>
    <row r="1" spans="1:19" ht="17.25" customHeight="1">
      <c r="A1" s="220" t="s">
        <v>131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S1" s="105"/>
    </row>
    <row r="2" spans="1:19">
      <c r="A2" s="36"/>
      <c r="B2" s="36"/>
      <c r="C2" s="36"/>
      <c r="D2" s="36"/>
      <c r="E2" s="37"/>
      <c r="F2" s="38"/>
      <c r="G2" s="38"/>
      <c r="H2" s="38"/>
      <c r="I2" s="38"/>
      <c r="J2" s="38"/>
      <c r="K2" s="38"/>
      <c r="S2" s="105"/>
    </row>
    <row r="3" spans="1:19" ht="14.25" customHeight="1">
      <c r="A3" s="200" t="s">
        <v>25</v>
      </c>
      <c r="B3" s="200"/>
      <c r="C3" s="200" t="str">
        <f>参加料納入表!$I$6</f>
        <v xml:space="preserve"> </v>
      </c>
      <c r="D3" s="200"/>
      <c r="E3" s="1"/>
      <c r="F3" s="1"/>
      <c r="G3" s="1"/>
      <c r="H3" s="1"/>
      <c r="I3" s="1"/>
      <c r="J3" s="1"/>
      <c r="K3" s="1"/>
      <c r="L3" s="1"/>
      <c r="S3" s="105"/>
    </row>
    <row r="4" spans="1:19" ht="14.25" customHeight="1">
      <c r="A4" s="200" t="s">
        <v>26</v>
      </c>
      <c r="B4" s="200"/>
      <c r="C4" s="201" t="str">
        <f>参加料納入表!$I$7</f>
        <v xml:space="preserve"> </v>
      </c>
      <c r="D4" s="202"/>
      <c r="E4" s="200" t="s">
        <v>27</v>
      </c>
      <c r="F4" s="200"/>
      <c r="G4" s="200" t="str">
        <f>参加料納入表!$I$9</f>
        <v xml:space="preserve"> </v>
      </c>
      <c r="H4" s="200"/>
      <c r="I4" s="200"/>
      <c r="J4" s="200"/>
      <c r="K4" s="200"/>
      <c r="L4" s="200"/>
      <c r="S4" s="105"/>
    </row>
    <row r="5" spans="1:19">
      <c r="A5" s="39"/>
      <c r="B5" s="39"/>
      <c r="C5" s="39"/>
      <c r="D5" s="39"/>
      <c r="E5" s="40"/>
      <c r="F5" s="39"/>
      <c r="G5" s="39"/>
      <c r="S5" s="105"/>
    </row>
    <row r="6" spans="1:19">
      <c r="A6" s="39"/>
      <c r="B6" s="39"/>
      <c r="C6" s="39"/>
      <c r="D6" s="39"/>
    </row>
    <row r="7" spans="1:19">
      <c r="A7" s="221" t="s">
        <v>54</v>
      </c>
      <c r="B7" s="221"/>
      <c r="C7" s="221"/>
      <c r="D7" s="221"/>
      <c r="E7" s="41"/>
      <c r="F7" s="39"/>
      <c r="G7" s="39"/>
      <c r="H7" s="39"/>
      <c r="I7" s="39"/>
      <c r="J7" s="39"/>
      <c r="K7" s="39"/>
    </row>
    <row r="8" spans="1:19">
      <c r="A8" s="35" t="s">
        <v>29</v>
      </c>
      <c r="B8" s="42"/>
      <c r="C8" s="42">
        <f>COUNT(B16:B35)</f>
        <v>0</v>
      </c>
      <c r="D8" s="43" t="s">
        <v>73</v>
      </c>
      <c r="E8" s="43">
        <v>4000</v>
      </c>
      <c r="F8" s="44" t="s">
        <v>77</v>
      </c>
      <c r="G8" s="44"/>
      <c r="H8" s="44">
        <f>C8*E8</f>
        <v>0</v>
      </c>
      <c r="I8" s="44" t="s">
        <v>129</v>
      </c>
      <c r="J8" s="44"/>
      <c r="K8" s="44"/>
      <c r="L8" s="35"/>
    </row>
    <row r="9" spans="1:19">
      <c r="A9" s="45"/>
      <c r="B9" s="46"/>
      <c r="C9" s="46"/>
      <c r="D9" s="47"/>
      <c r="E9" s="48"/>
      <c r="F9" s="39"/>
      <c r="G9" s="39"/>
      <c r="H9" s="39"/>
      <c r="I9" s="39"/>
      <c r="J9" s="39"/>
      <c r="K9" s="39"/>
    </row>
    <row r="10" spans="1:19">
      <c r="A10" s="45"/>
      <c r="B10" s="46"/>
      <c r="C10" s="46"/>
      <c r="D10" s="47"/>
      <c r="E10" s="48"/>
      <c r="F10" s="39"/>
      <c r="G10" s="39"/>
      <c r="H10" s="203" t="s">
        <v>126</v>
      </c>
      <c r="I10" s="203"/>
      <c r="J10" s="203"/>
      <c r="K10" s="203"/>
      <c r="L10" s="203"/>
    </row>
    <row r="11" spans="1:19">
      <c r="A11" s="45"/>
      <c r="B11" s="46"/>
      <c r="C11" s="46"/>
      <c r="D11" s="47"/>
      <c r="E11" s="48"/>
      <c r="F11" s="39"/>
      <c r="G11" s="39"/>
      <c r="H11" s="39"/>
      <c r="I11" s="204" t="s">
        <v>125</v>
      </c>
      <c r="J11" s="205"/>
      <c r="K11" s="205"/>
      <c r="L11" s="206"/>
    </row>
    <row r="12" spans="1:19" ht="12.75" customHeight="1">
      <c r="A12" s="209" t="s">
        <v>30</v>
      </c>
      <c r="B12" s="212" t="s">
        <v>53</v>
      </c>
      <c r="C12" s="212" t="s">
        <v>84</v>
      </c>
      <c r="D12" s="212" t="s">
        <v>88</v>
      </c>
      <c r="E12" s="212" t="s">
        <v>87</v>
      </c>
      <c r="F12" s="209" t="s">
        <v>31</v>
      </c>
      <c r="G12" s="212" t="s">
        <v>105</v>
      </c>
      <c r="H12" s="215" t="s">
        <v>32</v>
      </c>
      <c r="I12" s="218" t="s">
        <v>113</v>
      </c>
      <c r="J12" s="218"/>
      <c r="K12" s="218"/>
      <c r="L12" s="107" t="s">
        <v>114</v>
      </c>
    </row>
    <row r="13" spans="1:19" ht="12.75" customHeight="1">
      <c r="A13" s="210"/>
      <c r="B13" s="213"/>
      <c r="C13" s="213"/>
      <c r="D13" s="213"/>
      <c r="E13" s="213"/>
      <c r="F13" s="210"/>
      <c r="G13" s="213"/>
      <c r="H13" s="216"/>
      <c r="I13" s="108" t="s">
        <v>108</v>
      </c>
      <c r="J13" s="219" t="s">
        <v>109</v>
      </c>
      <c r="K13" s="219"/>
      <c r="L13" s="207" t="s">
        <v>109</v>
      </c>
    </row>
    <row r="14" spans="1:19" ht="12.75" customHeight="1">
      <c r="A14" s="211"/>
      <c r="B14" s="214"/>
      <c r="C14" s="214"/>
      <c r="D14" s="214"/>
      <c r="E14" s="214"/>
      <c r="F14" s="211"/>
      <c r="G14" s="214"/>
      <c r="H14" s="217"/>
      <c r="I14" s="110" t="s">
        <v>110</v>
      </c>
      <c r="J14" s="110" t="s">
        <v>111</v>
      </c>
      <c r="K14" s="110" t="s">
        <v>112</v>
      </c>
      <c r="L14" s="208"/>
      <c r="M14" s="87" t="s">
        <v>81</v>
      </c>
    </row>
    <row r="15" spans="1:19">
      <c r="A15" s="50" t="s">
        <v>33</v>
      </c>
      <c r="B15" s="51">
        <v>6</v>
      </c>
      <c r="C15" s="52" t="s">
        <v>34</v>
      </c>
      <c r="D15" s="53" t="s">
        <v>35</v>
      </c>
      <c r="E15" s="52" t="s">
        <v>36</v>
      </c>
      <c r="F15" s="52">
        <v>6</v>
      </c>
      <c r="G15" s="52" t="s">
        <v>104</v>
      </c>
      <c r="H15" s="54">
        <v>1234567890</v>
      </c>
      <c r="I15" s="104" t="s">
        <v>120</v>
      </c>
      <c r="J15" s="104" t="s">
        <v>118</v>
      </c>
      <c r="K15" s="104" t="s">
        <v>117</v>
      </c>
      <c r="L15" s="104" t="s">
        <v>120</v>
      </c>
      <c r="M15" s="87" t="s">
        <v>80</v>
      </c>
    </row>
    <row r="16" spans="1:19">
      <c r="A16" s="55">
        <v>1</v>
      </c>
      <c r="B16" s="74"/>
      <c r="C16" s="75"/>
      <c r="D16" s="76"/>
      <c r="E16" s="75"/>
      <c r="F16" s="75"/>
      <c r="G16" s="75"/>
      <c r="H16" s="77"/>
      <c r="I16" s="77" t="s">
        <v>115</v>
      </c>
      <c r="J16" s="77" t="s">
        <v>115</v>
      </c>
      <c r="K16" s="77" t="s">
        <v>115</v>
      </c>
      <c r="L16" s="77" t="s">
        <v>115</v>
      </c>
      <c r="M16" s="3" t="str">
        <f>IF(COUNTIF(団体!C13:C54,'個人戦（S）'!D16),"○","-")</f>
        <v>-</v>
      </c>
    </row>
    <row r="17" spans="1:13">
      <c r="A17" s="55">
        <v>2</v>
      </c>
      <c r="B17" s="74"/>
      <c r="C17" s="75"/>
      <c r="D17" s="76"/>
      <c r="E17" s="75"/>
      <c r="F17" s="75"/>
      <c r="G17" s="75"/>
      <c r="H17" s="77"/>
      <c r="I17" s="77" t="s">
        <v>115</v>
      </c>
      <c r="J17" s="77" t="s">
        <v>115</v>
      </c>
      <c r="K17" s="77" t="s">
        <v>115</v>
      </c>
      <c r="L17" s="77" t="s">
        <v>115</v>
      </c>
      <c r="M17" s="3" t="str">
        <f>IF(COUNTIF(団体!C13:C54,'個人戦（S）'!D17),"○","-")</f>
        <v>-</v>
      </c>
    </row>
    <row r="18" spans="1:13">
      <c r="A18" s="55">
        <v>3</v>
      </c>
      <c r="B18" s="74"/>
      <c r="C18" s="75"/>
      <c r="D18" s="76"/>
      <c r="E18" s="75"/>
      <c r="F18" s="75"/>
      <c r="G18" s="75"/>
      <c r="H18" s="77"/>
      <c r="I18" s="77" t="s">
        <v>115</v>
      </c>
      <c r="J18" s="77" t="s">
        <v>115</v>
      </c>
      <c r="K18" s="77" t="s">
        <v>115</v>
      </c>
      <c r="L18" s="77" t="s">
        <v>115</v>
      </c>
      <c r="M18" s="3" t="str">
        <f>IF(COUNTIF(団体!C13:C54,'個人戦（S）'!D18),"○","-")</f>
        <v>-</v>
      </c>
    </row>
    <row r="19" spans="1:13">
      <c r="A19" s="55">
        <v>4</v>
      </c>
      <c r="B19" s="74"/>
      <c r="C19" s="75"/>
      <c r="D19" s="76"/>
      <c r="E19" s="75"/>
      <c r="F19" s="75"/>
      <c r="G19" s="75"/>
      <c r="H19" s="77"/>
      <c r="I19" s="77" t="s">
        <v>115</v>
      </c>
      <c r="J19" s="77" t="s">
        <v>115</v>
      </c>
      <c r="K19" s="77" t="s">
        <v>115</v>
      </c>
      <c r="L19" s="77" t="s">
        <v>115</v>
      </c>
      <c r="M19" s="3" t="str">
        <f>IF(COUNTIF(団体!C13:C54,'個人戦（S）'!D19),"○","-")</f>
        <v>-</v>
      </c>
    </row>
    <row r="20" spans="1:13">
      <c r="A20" s="55">
        <v>5</v>
      </c>
      <c r="B20" s="74"/>
      <c r="C20" s="75"/>
      <c r="D20" s="76"/>
      <c r="E20" s="75"/>
      <c r="F20" s="75"/>
      <c r="G20" s="75"/>
      <c r="H20" s="77"/>
      <c r="I20" s="77" t="s">
        <v>115</v>
      </c>
      <c r="J20" s="77" t="s">
        <v>115</v>
      </c>
      <c r="K20" s="77" t="s">
        <v>115</v>
      </c>
      <c r="L20" s="77" t="s">
        <v>115</v>
      </c>
      <c r="M20" s="3" t="str">
        <f>IF(COUNTIF(団体!C13:C54,'個人戦（S）'!D20),"○","-")</f>
        <v>-</v>
      </c>
    </row>
    <row r="21" spans="1:13">
      <c r="A21" s="55">
        <v>6</v>
      </c>
      <c r="B21" s="74"/>
      <c r="C21" s="75"/>
      <c r="D21" s="76"/>
      <c r="E21" s="75"/>
      <c r="F21" s="75"/>
      <c r="G21" s="75"/>
      <c r="H21" s="77"/>
      <c r="I21" s="77" t="s">
        <v>115</v>
      </c>
      <c r="J21" s="77" t="s">
        <v>115</v>
      </c>
      <c r="K21" s="77" t="s">
        <v>115</v>
      </c>
      <c r="L21" s="77" t="s">
        <v>115</v>
      </c>
      <c r="M21" s="3" t="str">
        <f>IF(COUNTIF(団体!C13:C54,'個人戦（S）'!D21),"○","-")</f>
        <v>-</v>
      </c>
    </row>
    <row r="22" spans="1:13">
      <c r="A22" s="55">
        <v>7</v>
      </c>
      <c r="B22" s="74"/>
      <c r="C22" s="75"/>
      <c r="D22" s="76"/>
      <c r="E22" s="75"/>
      <c r="F22" s="75"/>
      <c r="G22" s="75"/>
      <c r="H22" s="77"/>
      <c r="I22" s="77" t="s">
        <v>115</v>
      </c>
      <c r="J22" s="77" t="s">
        <v>115</v>
      </c>
      <c r="K22" s="77" t="s">
        <v>115</v>
      </c>
      <c r="L22" s="77" t="s">
        <v>115</v>
      </c>
      <c r="M22" s="3" t="str">
        <f>IF(COUNTIF(団体!C13:C54,'個人戦（S）'!D22),"○","-")</f>
        <v>-</v>
      </c>
    </row>
    <row r="23" spans="1:13">
      <c r="A23" s="55">
        <v>8</v>
      </c>
      <c r="B23" s="74"/>
      <c r="C23" s="75"/>
      <c r="D23" s="76"/>
      <c r="E23" s="75"/>
      <c r="F23" s="75"/>
      <c r="G23" s="75"/>
      <c r="H23" s="77"/>
      <c r="I23" s="77" t="s">
        <v>115</v>
      </c>
      <c r="J23" s="77" t="s">
        <v>115</v>
      </c>
      <c r="K23" s="77" t="s">
        <v>115</v>
      </c>
      <c r="L23" s="77" t="s">
        <v>115</v>
      </c>
      <c r="M23" s="3" t="str">
        <f>IF(COUNTIF(団体!C13:C54,'個人戦（S）'!D23),"○","-")</f>
        <v>-</v>
      </c>
    </row>
    <row r="24" spans="1:13">
      <c r="A24" s="55">
        <v>9</v>
      </c>
      <c r="B24" s="74"/>
      <c r="C24" s="75"/>
      <c r="D24" s="76"/>
      <c r="E24" s="75"/>
      <c r="F24" s="75"/>
      <c r="G24" s="75"/>
      <c r="H24" s="77"/>
      <c r="I24" s="77" t="s">
        <v>115</v>
      </c>
      <c r="J24" s="77" t="s">
        <v>115</v>
      </c>
      <c r="K24" s="77" t="s">
        <v>115</v>
      </c>
      <c r="L24" s="77" t="s">
        <v>115</v>
      </c>
      <c r="M24" s="3" t="str">
        <f>IF(COUNTIF(団体!C13:C54,'個人戦（S）'!D24),"○","-")</f>
        <v>-</v>
      </c>
    </row>
    <row r="25" spans="1:13">
      <c r="A25" s="49">
        <v>10</v>
      </c>
      <c r="B25" s="74"/>
      <c r="C25" s="75"/>
      <c r="D25" s="76"/>
      <c r="E25" s="75"/>
      <c r="F25" s="75"/>
      <c r="G25" s="75"/>
      <c r="H25" s="77"/>
      <c r="I25" s="77" t="s">
        <v>115</v>
      </c>
      <c r="J25" s="77" t="s">
        <v>115</v>
      </c>
      <c r="K25" s="77" t="s">
        <v>115</v>
      </c>
      <c r="L25" s="77" t="s">
        <v>115</v>
      </c>
      <c r="M25" s="3" t="str">
        <f>IF(COUNTIF(団体!C13:C54,'個人戦（S）'!D25),"○","-")</f>
        <v>-</v>
      </c>
    </row>
    <row r="26" spans="1:13">
      <c r="A26" s="49">
        <v>11</v>
      </c>
      <c r="B26" s="74"/>
      <c r="C26" s="75"/>
      <c r="D26" s="76"/>
      <c r="E26" s="75"/>
      <c r="F26" s="75"/>
      <c r="G26" s="75"/>
      <c r="H26" s="77"/>
      <c r="I26" s="77" t="s">
        <v>115</v>
      </c>
      <c r="J26" s="77" t="s">
        <v>115</v>
      </c>
      <c r="K26" s="77" t="s">
        <v>115</v>
      </c>
      <c r="L26" s="77" t="s">
        <v>115</v>
      </c>
      <c r="M26" s="3" t="str">
        <f>IF(COUNTIF(団体!C13:C54,'個人戦（S）'!D26),"○","-")</f>
        <v>-</v>
      </c>
    </row>
    <row r="27" spans="1:13">
      <c r="A27" s="49">
        <v>12</v>
      </c>
      <c r="B27" s="74"/>
      <c r="C27" s="75"/>
      <c r="D27" s="76"/>
      <c r="E27" s="75"/>
      <c r="F27" s="75"/>
      <c r="G27" s="75"/>
      <c r="H27" s="77"/>
      <c r="I27" s="77" t="s">
        <v>115</v>
      </c>
      <c r="J27" s="77" t="s">
        <v>115</v>
      </c>
      <c r="K27" s="77" t="s">
        <v>115</v>
      </c>
      <c r="L27" s="77" t="s">
        <v>115</v>
      </c>
      <c r="M27" s="3" t="str">
        <f>IF(COUNTIF(団体!C13:C54,'個人戦（S）'!D27),"○","-")</f>
        <v>-</v>
      </c>
    </row>
    <row r="28" spans="1:13">
      <c r="A28" s="49">
        <v>13</v>
      </c>
      <c r="B28" s="74"/>
      <c r="C28" s="75"/>
      <c r="D28" s="76"/>
      <c r="E28" s="75"/>
      <c r="F28" s="75"/>
      <c r="G28" s="75"/>
      <c r="H28" s="77"/>
      <c r="I28" s="77" t="s">
        <v>115</v>
      </c>
      <c r="J28" s="77" t="s">
        <v>115</v>
      </c>
      <c r="K28" s="77" t="s">
        <v>115</v>
      </c>
      <c r="L28" s="77" t="s">
        <v>115</v>
      </c>
      <c r="M28" s="3" t="str">
        <f>IF(COUNTIF(団体!C13:C54,'個人戦（S）'!D28),"○","-")</f>
        <v>-</v>
      </c>
    </row>
    <row r="29" spans="1:13">
      <c r="A29" s="49">
        <v>14</v>
      </c>
      <c r="B29" s="74"/>
      <c r="C29" s="75"/>
      <c r="D29" s="76"/>
      <c r="E29" s="75"/>
      <c r="F29" s="75"/>
      <c r="G29" s="75"/>
      <c r="H29" s="77"/>
      <c r="I29" s="77" t="s">
        <v>115</v>
      </c>
      <c r="J29" s="77" t="s">
        <v>115</v>
      </c>
      <c r="K29" s="77" t="s">
        <v>115</v>
      </c>
      <c r="L29" s="77" t="s">
        <v>115</v>
      </c>
      <c r="M29" s="3" t="str">
        <f>IF(COUNTIF(団体!C13:C54,'個人戦（S）'!D29),"○","-")</f>
        <v>-</v>
      </c>
    </row>
    <row r="30" spans="1:13">
      <c r="A30" s="49">
        <v>15</v>
      </c>
      <c r="B30" s="74"/>
      <c r="C30" s="75"/>
      <c r="D30" s="76"/>
      <c r="E30" s="75"/>
      <c r="F30" s="75"/>
      <c r="G30" s="75"/>
      <c r="H30" s="77"/>
      <c r="I30" s="77" t="s">
        <v>115</v>
      </c>
      <c r="J30" s="77" t="s">
        <v>115</v>
      </c>
      <c r="K30" s="77" t="s">
        <v>115</v>
      </c>
      <c r="L30" s="77" t="s">
        <v>115</v>
      </c>
      <c r="M30" s="3" t="str">
        <f>IF(COUNTIF(団体!C13:C54,'個人戦（S）'!D30),"○","-")</f>
        <v>-</v>
      </c>
    </row>
    <row r="31" spans="1:13">
      <c r="A31" s="49">
        <v>16</v>
      </c>
      <c r="B31" s="74"/>
      <c r="C31" s="75"/>
      <c r="D31" s="76"/>
      <c r="E31" s="75"/>
      <c r="F31" s="75"/>
      <c r="G31" s="75"/>
      <c r="H31" s="77"/>
      <c r="I31" s="77" t="s">
        <v>115</v>
      </c>
      <c r="J31" s="77" t="s">
        <v>115</v>
      </c>
      <c r="K31" s="77" t="s">
        <v>115</v>
      </c>
      <c r="L31" s="77" t="s">
        <v>115</v>
      </c>
      <c r="M31" s="3" t="str">
        <f>IF(COUNTIF(団体!C13:C54,'個人戦（S）'!D31),"○","-")</f>
        <v>-</v>
      </c>
    </row>
    <row r="32" spans="1:13">
      <c r="A32" s="49">
        <v>17</v>
      </c>
      <c r="B32" s="74"/>
      <c r="C32" s="75"/>
      <c r="D32" s="76"/>
      <c r="E32" s="75"/>
      <c r="F32" s="75"/>
      <c r="G32" s="75"/>
      <c r="H32" s="77"/>
      <c r="I32" s="77" t="s">
        <v>115</v>
      </c>
      <c r="J32" s="77" t="s">
        <v>115</v>
      </c>
      <c r="K32" s="77" t="s">
        <v>115</v>
      </c>
      <c r="L32" s="77" t="s">
        <v>115</v>
      </c>
      <c r="M32" s="3" t="str">
        <f>IF(COUNTIF(団体!C13:C54,'個人戦（S）'!D32),"○","-")</f>
        <v>-</v>
      </c>
    </row>
    <row r="33" spans="1:13">
      <c r="A33" s="49">
        <v>18</v>
      </c>
      <c r="B33" s="74"/>
      <c r="C33" s="75"/>
      <c r="D33" s="76"/>
      <c r="E33" s="75"/>
      <c r="F33" s="75"/>
      <c r="G33" s="75"/>
      <c r="H33" s="77"/>
      <c r="I33" s="77" t="s">
        <v>115</v>
      </c>
      <c r="J33" s="77" t="s">
        <v>115</v>
      </c>
      <c r="K33" s="77" t="s">
        <v>115</v>
      </c>
      <c r="L33" s="77" t="s">
        <v>115</v>
      </c>
      <c r="M33" s="3" t="str">
        <f>IF(COUNTIF(団体!C13:C54,'個人戦（S）'!D33),"○","-")</f>
        <v>-</v>
      </c>
    </row>
    <row r="34" spans="1:13">
      <c r="A34" s="49">
        <v>19</v>
      </c>
      <c r="B34" s="74"/>
      <c r="C34" s="75"/>
      <c r="D34" s="76"/>
      <c r="E34" s="75"/>
      <c r="F34" s="75"/>
      <c r="G34" s="75"/>
      <c r="H34" s="77"/>
      <c r="I34" s="77" t="s">
        <v>115</v>
      </c>
      <c r="J34" s="77" t="s">
        <v>115</v>
      </c>
      <c r="K34" s="77" t="s">
        <v>115</v>
      </c>
      <c r="L34" s="77" t="s">
        <v>115</v>
      </c>
      <c r="M34" s="3" t="str">
        <f>IF(COUNTIF(団体!C13:C54,'個人戦（S）'!D34),"○","-")</f>
        <v>-</v>
      </c>
    </row>
    <row r="35" spans="1:13">
      <c r="A35" s="49">
        <v>20</v>
      </c>
      <c r="B35" s="75"/>
      <c r="C35" s="75"/>
      <c r="D35" s="75"/>
      <c r="E35" s="75"/>
      <c r="F35" s="75"/>
      <c r="G35" s="75"/>
      <c r="H35" s="77"/>
      <c r="I35" s="77" t="s">
        <v>115</v>
      </c>
      <c r="J35" s="77" t="s">
        <v>115</v>
      </c>
      <c r="K35" s="77" t="s">
        <v>115</v>
      </c>
      <c r="L35" s="77" t="s">
        <v>115</v>
      </c>
      <c r="M35" s="3" t="str">
        <f>IF(COUNTIF(団体!C13:C54,'個人戦（S）'!D35),"○","-")</f>
        <v>-</v>
      </c>
    </row>
  </sheetData>
  <mergeCells count="21">
    <mergeCell ref="G4:L4"/>
    <mergeCell ref="A1:L1"/>
    <mergeCell ref="A3:B3"/>
    <mergeCell ref="A7:D7"/>
    <mergeCell ref="A4:B4"/>
    <mergeCell ref="C3:D3"/>
    <mergeCell ref="C4:D4"/>
    <mergeCell ref="E4:F4"/>
    <mergeCell ref="A12:A14"/>
    <mergeCell ref="B12:B14"/>
    <mergeCell ref="C12:C14"/>
    <mergeCell ref="D12:D14"/>
    <mergeCell ref="E12:E14"/>
    <mergeCell ref="H10:L10"/>
    <mergeCell ref="I11:L11"/>
    <mergeCell ref="L13:L14"/>
    <mergeCell ref="F12:F14"/>
    <mergeCell ref="G12:G14"/>
    <mergeCell ref="H12:H14"/>
    <mergeCell ref="I12:K12"/>
    <mergeCell ref="J13:K13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85FC92B-3376-4021-87C5-E14C2C1F5ED1}">
          <x14:formula1>
            <xm:f>リスト!$B$2:$B$6</xm:f>
          </x14:formula1>
          <xm:sqref>I15:L35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M35"/>
  <sheetViews>
    <sheetView view="pageBreakPreview" zoomScaleNormal="100" zoomScaleSheetLayoutView="100" workbookViewId="0">
      <selection activeCell="A2" sqref="A2"/>
    </sheetView>
  </sheetViews>
  <sheetFormatPr defaultRowHeight="13.5"/>
  <cols>
    <col min="1" max="1" width="5.625" style="3" customWidth="1"/>
    <col min="2" max="2" width="6.5" style="3" customWidth="1"/>
    <col min="3" max="3" width="5.625" style="3" customWidth="1"/>
    <col min="4" max="4" width="13.625" style="3" customWidth="1"/>
    <col min="5" max="5" width="13.625" style="4" customWidth="1"/>
    <col min="6" max="6" width="5.625" style="3" customWidth="1"/>
    <col min="7" max="7" width="13.125" style="3" customWidth="1"/>
    <col min="8" max="8" width="12.25" style="3" customWidth="1"/>
    <col min="9" max="11" width="13.375" style="3" customWidth="1"/>
    <col min="12" max="12" width="14.75" style="3" customWidth="1"/>
    <col min="13" max="13" width="4.75" style="3" customWidth="1"/>
    <col min="14" max="16384" width="9" style="3"/>
  </cols>
  <sheetData>
    <row r="1" spans="1:13" ht="17.25" customHeight="1">
      <c r="A1" s="220" t="s">
        <v>131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3">
      <c r="A2" s="36"/>
      <c r="B2" s="36"/>
      <c r="C2" s="36"/>
      <c r="D2" s="36"/>
      <c r="E2" s="37"/>
      <c r="F2" s="38"/>
      <c r="G2" s="38"/>
      <c r="H2" s="38"/>
      <c r="I2" s="38"/>
      <c r="J2" s="38"/>
      <c r="K2" s="38"/>
    </row>
    <row r="3" spans="1:13" ht="14.25" customHeight="1">
      <c r="A3" s="200" t="s">
        <v>25</v>
      </c>
      <c r="B3" s="200"/>
      <c r="C3" s="200" t="str">
        <f>参加料納入表!$I$6</f>
        <v xml:space="preserve"> </v>
      </c>
      <c r="D3" s="200"/>
      <c r="E3" s="1"/>
      <c r="F3" s="1"/>
      <c r="G3" s="1"/>
      <c r="H3" s="1"/>
      <c r="I3" s="1"/>
      <c r="J3" s="1"/>
      <c r="K3" s="1"/>
      <c r="L3" s="1"/>
    </row>
    <row r="4" spans="1:13" ht="14.25" customHeight="1">
      <c r="A4" s="200" t="s">
        <v>26</v>
      </c>
      <c r="B4" s="200"/>
      <c r="C4" s="201" t="str">
        <f>参加料納入表!$I$7</f>
        <v xml:space="preserve"> </v>
      </c>
      <c r="D4" s="202"/>
      <c r="E4" s="200" t="s">
        <v>27</v>
      </c>
      <c r="F4" s="200"/>
      <c r="G4" s="200" t="str">
        <f>参加料納入表!$I$9</f>
        <v xml:space="preserve"> </v>
      </c>
      <c r="H4" s="200"/>
      <c r="I4" s="200"/>
      <c r="J4" s="200"/>
      <c r="K4" s="200"/>
      <c r="L4" s="200"/>
    </row>
    <row r="5" spans="1:13">
      <c r="A5" s="39"/>
      <c r="B5" s="39"/>
      <c r="C5" s="39"/>
      <c r="D5" s="39"/>
      <c r="E5" s="40"/>
      <c r="F5" s="39"/>
      <c r="G5" s="39"/>
    </row>
    <row r="6" spans="1:13">
      <c r="A6" s="39"/>
      <c r="B6" s="39"/>
      <c r="C6" s="39"/>
      <c r="D6" s="39"/>
    </row>
    <row r="7" spans="1:13">
      <c r="A7" s="221" t="s">
        <v>28</v>
      </c>
      <c r="B7" s="221"/>
      <c r="C7" s="221"/>
      <c r="D7" s="221"/>
      <c r="E7" s="41"/>
      <c r="F7" s="39"/>
      <c r="G7" s="39"/>
      <c r="H7" s="39"/>
      <c r="I7" s="39"/>
      <c r="J7" s="39"/>
      <c r="K7" s="39"/>
    </row>
    <row r="8" spans="1:13">
      <c r="A8" s="35" t="s">
        <v>29</v>
      </c>
      <c r="B8" s="42"/>
      <c r="C8" s="42">
        <f>COUNT(B16:B35)</f>
        <v>0</v>
      </c>
      <c r="D8" s="43" t="s">
        <v>83</v>
      </c>
      <c r="E8" s="43">
        <v>8000</v>
      </c>
      <c r="F8" s="44" t="s">
        <v>76</v>
      </c>
      <c r="G8" s="44"/>
      <c r="H8" s="44">
        <f>C8*E8</f>
        <v>0</v>
      </c>
      <c r="I8" s="44" t="s">
        <v>129</v>
      </c>
      <c r="J8" s="44"/>
      <c r="K8" s="44"/>
      <c r="L8" s="35"/>
    </row>
    <row r="9" spans="1:13">
      <c r="A9" s="45"/>
      <c r="B9" s="112"/>
      <c r="C9" s="46"/>
      <c r="D9" s="47"/>
      <c r="E9" s="48"/>
      <c r="F9" s="39"/>
      <c r="G9" s="39"/>
      <c r="H9" s="39"/>
      <c r="I9" s="39"/>
      <c r="J9" s="39"/>
      <c r="K9" s="39"/>
    </row>
    <row r="10" spans="1:13">
      <c r="A10" s="45"/>
      <c r="B10" s="46"/>
      <c r="C10" s="46"/>
      <c r="D10" s="47"/>
      <c r="E10" s="48"/>
      <c r="F10" s="39"/>
      <c r="G10" s="39"/>
      <c r="H10" s="203" t="s">
        <v>126</v>
      </c>
      <c r="I10" s="203"/>
      <c r="J10" s="203"/>
      <c r="K10" s="203"/>
      <c r="L10" s="203"/>
    </row>
    <row r="11" spans="1:13">
      <c r="A11" s="45"/>
      <c r="B11" s="46"/>
      <c r="C11" s="46"/>
      <c r="D11" s="47"/>
      <c r="E11" s="48"/>
      <c r="F11" s="39"/>
      <c r="G11" s="39"/>
      <c r="H11" s="39"/>
      <c r="I11" s="204" t="s">
        <v>125</v>
      </c>
      <c r="J11" s="205"/>
      <c r="K11" s="205"/>
      <c r="L11" s="206"/>
    </row>
    <row r="12" spans="1:13" ht="12.75" customHeight="1">
      <c r="A12" s="209" t="s">
        <v>30</v>
      </c>
      <c r="B12" s="212" t="s">
        <v>53</v>
      </c>
      <c r="C12" s="212" t="s">
        <v>84</v>
      </c>
      <c r="D12" s="212" t="s">
        <v>88</v>
      </c>
      <c r="E12" s="212" t="s">
        <v>87</v>
      </c>
      <c r="F12" s="209" t="s">
        <v>31</v>
      </c>
      <c r="G12" s="212" t="s">
        <v>105</v>
      </c>
      <c r="H12" s="215" t="s">
        <v>32</v>
      </c>
      <c r="I12" s="218" t="s">
        <v>113</v>
      </c>
      <c r="J12" s="218"/>
      <c r="K12" s="218"/>
      <c r="L12" s="107" t="s">
        <v>122</v>
      </c>
    </row>
    <row r="13" spans="1:13" ht="12.75" customHeight="1">
      <c r="A13" s="210"/>
      <c r="B13" s="213"/>
      <c r="C13" s="213"/>
      <c r="D13" s="213"/>
      <c r="E13" s="213"/>
      <c r="F13" s="210"/>
      <c r="G13" s="213"/>
      <c r="H13" s="216"/>
      <c r="I13" s="108" t="s">
        <v>108</v>
      </c>
      <c r="J13" s="219" t="s">
        <v>109</v>
      </c>
      <c r="K13" s="219"/>
      <c r="L13" s="109" t="s">
        <v>123</v>
      </c>
    </row>
    <row r="14" spans="1:13" ht="12.75" customHeight="1">
      <c r="A14" s="211"/>
      <c r="B14" s="214"/>
      <c r="C14" s="214"/>
      <c r="D14" s="214"/>
      <c r="E14" s="214"/>
      <c r="F14" s="211"/>
      <c r="G14" s="214"/>
      <c r="H14" s="217"/>
      <c r="I14" s="110" t="s">
        <v>110</v>
      </c>
      <c r="J14" s="110" t="s">
        <v>111</v>
      </c>
      <c r="K14" s="110" t="s">
        <v>112</v>
      </c>
      <c r="L14" s="111" t="s">
        <v>124</v>
      </c>
      <c r="M14" s="87" t="s">
        <v>81</v>
      </c>
    </row>
    <row r="15" spans="1:13">
      <c r="A15" s="50" t="s">
        <v>33</v>
      </c>
      <c r="B15" s="51">
        <v>6</v>
      </c>
      <c r="C15" s="52" t="s">
        <v>34</v>
      </c>
      <c r="D15" s="53" t="s">
        <v>35</v>
      </c>
      <c r="E15" s="52" t="s">
        <v>78</v>
      </c>
      <c r="F15" s="52">
        <v>6</v>
      </c>
      <c r="G15" s="52" t="s">
        <v>104</v>
      </c>
      <c r="H15" s="54">
        <v>1234567890</v>
      </c>
      <c r="I15" s="54" t="s">
        <v>119</v>
      </c>
      <c r="J15" s="54" t="s">
        <v>118</v>
      </c>
      <c r="K15" s="54" t="s">
        <v>117</v>
      </c>
      <c r="L15" s="54" t="s">
        <v>120</v>
      </c>
      <c r="M15" s="87" t="s">
        <v>80</v>
      </c>
    </row>
    <row r="16" spans="1:13">
      <c r="A16" s="209">
        <v>1</v>
      </c>
      <c r="B16" s="222"/>
      <c r="C16" s="222"/>
      <c r="D16" s="76"/>
      <c r="E16" s="75"/>
      <c r="F16" s="75"/>
      <c r="G16" s="75"/>
      <c r="H16" s="77"/>
      <c r="I16" s="77" t="s">
        <v>115</v>
      </c>
      <c r="J16" s="77" t="s">
        <v>115</v>
      </c>
      <c r="K16" s="77" t="s">
        <v>115</v>
      </c>
      <c r="L16" s="77" t="s">
        <v>115</v>
      </c>
      <c r="M16" s="3" t="str">
        <f>IF(COUNTIF(団体!C13:C54,'個人戦（D）'!D16),"○","-")</f>
        <v>-</v>
      </c>
    </row>
    <row r="17" spans="1:13">
      <c r="A17" s="211"/>
      <c r="B17" s="223"/>
      <c r="C17" s="223"/>
      <c r="D17" s="76"/>
      <c r="E17" s="75"/>
      <c r="F17" s="75"/>
      <c r="G17" s="75"/>
      <c r="H17" s="77"/>
      <c r="I17" s="77" t="s">
        <v>115</v>
      </c>
      <c r="J17" s="77" t="s">
        <v>115</v>
      </c>
      <c r="K17" s="77" t="s">
        <v>115</v>
      </c>
      <c r="L17" s="77" t="s">
        <v>115</v>
      </c>
      <c r="M17" s="3" t="str">
        <f>IF(COUNTIF(団体!C13:C54,'個人戦（D）'!D17),"○","-")</f>
        <v>-</v>
      </c>
    </row>
    <row r="18" spans="1:13">
      <c r="A18" s="209">
        <v>2</v>
      </c>
      <c r="B18" s="222"/>
      <c r="C18" s="222"/>
      <c r="D18" s="76"/>
      <c r="E18" s="75"/>
      <c r="F18" s="75"/>
      <c r="G18" s="75"/>
      <c r="H18" s="77"/>
      <c r="I18" s="77" t="s">
        <v>115</v>
      </c>
      <c r="J18" s="77" t="s">
        <v>115</v>
      </c>
      <c r="K18" s="77" t="s">
        <v>115</v>
      </c>
      <c r="L18" s="77" t="s">
        <v>115</v>
      </c>
      <c r="M18" s="3" t="str">
        <f>IF(COUNTIF(団体!C13:C54,'個人戦（D）'!D18),"○","-")</f>
        <v>-</v>
      </c>
    </row>
    <row r="19" spans="1:13">
      <c r="A19" s="211"/>
      <c r="B19" s="223"/>
      <c r="C19" s="223"/>
      <c r="D19" s="76"/>
      <c r="E19" s="75"/>
      <c r="F19" s="75"/>
      <c r="G19" s="75"/>
      <c r="H19" s="77"/>
      <c r="I19" s="77" t="s">
        <v>115</v>
      </c>
      <c r="J19" s="77" t="s">
        <v>115</v>
      </c>
      <c r="K19" s="77" t="s">
        <v>115</v>
      </c>
      <c r="L19" s="77" t="s">
        <v>115</v>
      </c>
      <c r="M19" s="3" t="str">
        <f>IF(COUNTIF(団体!C13:C54,'個人戦（D）'!D19),"○","-")</f>
        <v>-</v>
      </c>
    </row>
    <row r="20" spans="1:13">
      <c r="A20" s="209">
        <v>3</v>
      </c>
      <c r="B20" s="222"/>
      <c r="C20" s="222"/>
      <c r="D20" s="76"/>
      <c r="E20" s="75"/>
      <c r="F20" s="75"/>
      <c r="G20" s="75"/>
      <c r="H20" s="77"/>
      <c r="I20" s="77" t="s">
        <v>115</v>
      </c>
      <c r="J20" s="77" t="s">
        <v>115</v>
      </c>
      <c r="K20" s="77" t="s">
        <v>115</v>
      </c>
      <c r="L20" s="77" t="s">
        <v>115</v>
      </c>
      <c r="M20" s="3" t="str">
        <f>IF(COUNTIF(団体!C13:C54,'個人戦（D）'!D20),"○","-")</f>
        <v>-</v>
      </c>
    </row>
    <row r="21" spans="1:13">
      <c r="A21" s="211"/>
      <c r="B21" s="223"/>
      <c r="C21" s="223"/>
      <c r="D21" s="76"/>
      <c r="E21" s="75"/>
      <c r="F21" s="75"/>
      <c r="G21" s="75"/>
      <c r="H21" s="77"/>
      <c r="I21" s="77" t="s">
        <v>115</v>
      </c>
      <c r="J21" s="77" t="s">
        <v>115</v>
      </c>
      <c r="K21" s="77" t="s">
        <v>115</v>
      </c>
      <c r="L21" s="77" t="s">
        <v>115</v>
      </c>
      <c r="M21" s="3" t="str">
        <f>IF(COUNTIF(団体!C13:C54,'個人戦（D）'!D21),"○","-")</f>
        <v>-</v>
      </c>
    </row>
    <row r="22" spans="1:13">
      <c r="A22" s="209">
        <v>4</v>
      </c>
      <c r="B22" s="222"/>
      <c r="C22" s="222"/>
      <c r="D22" s="76"/>
      <c r="E22" s="75"/>
      <c r="F22" s="75"/>
      <c r="G22" s="75"/>
      <c r="H22" s="77"/>
      <c r="I22" s="77" t="s">
        <v>115</v>
      </c>
      <c r="J22" s="77" t="s">
        <v>115</v>
      </c>
      <c r="K22" s="77" t="s">
        <v>115</v>
      </c>
      <c r="L22" s="77" t="s">
        <v>115</v>
      </c>
      <c r="M22" s="3" t="str">
        <f>IF(COUNTIF(団体!C13:C54,'個人戦（D）'!D22),"○","-")</f>
        <v>-</v>
      </c>
    </row>
    <row r="23" spans="1:13">
      <c r="A23" s="211"/>
      <c r="B23" s="223"/>
      <c r="C23" s="223"/>
      <c r="D23" s="76"/>
      <c r="E23" s="75"/>
      <c r="F23" s="75"/>
      <c r="G23" s="75"/>
      <c r="H23" s="77"/>
      <c r="I23" s="77" t="s">
        <v>115</v>
      </c>
      <c r="J23" s="77" t="s">
        <v>115</v>
      </c>
      <c r="K23" s="77" t="s">
        <v>115</v>
      </c>
      <c r="L23" s="77" t="s">
        <v>115</v>
      </c>
      <c r="M23" s="3" t="str">
        <f>IF(COUNTIF(団体!C13:C54,'個人戦（D）'!D23),"○","-")</f>
        <v>-</v>
      </c>
    </row>
    <row r="24" spans="1:13">
      <c r="A24" s="209">
        <v>5</v>
      </c>
      <c r="B24" s="222"/>
      <c r="C24" s="222"/>
      <c r="D24" s="76"/>
      <c r="E24" s="75"/>
      <c r="F24" s="75"/>
      <c r="G24" s="75"/>
      <c r="H24" s="77"/>
      <c r="I24" s="77" t="s">
        <v>115</v>
      </c>
      <c r="J24" s="77" t="s">
        <v>115</v>
      </c>
      <c r="K24" s="77" t="s">
        <v>115</v>
      </c>
      <c r="L24" s="77" t="s">
        <v>115</v>
      </c>
      <c r="M24" s="3" t="str">
        <f>IF(COUNTIF(団体!C13:C54,'個人戦（D）'!D24),"○","-")</f>
        <v>-</v>
      </c>
    </row>
    <row r="25" spans="1:13">
      <c r="A25" s="211"/>
      <c r="B25" s="223"/>
      <c r="C25" s="223"/>
      <c r="D25" s="76"/>
      <c r="E25" s="75"/>
      <c r="F25" s="75"/>
      <c r="G25" s="75"/>
      <c r="H25" s="77"/>
      <c r="I25" s="77" t="s">
        <v>115</v>
      </c>
      <c r="J25" s="77" t="s">
        <v>115</v>
      </c>
      <c r="K25" s="77" t="s">
        <v>115</v>
      </c>
      <c r="L25" s="77" t="s">
        <v>115</v>
      </c>
      <c r="M25" s="3" t="str">
        <f>IF(COUNTIF(団体!C13:C54,'個人戦（D）'!D25),"○","-")</f>
        <v>-</v>
      </c>
    </row>
    <row r="26" spans="1:13">
      <c r="A26" s="209">
        <v>6</v>
      </c>
      <c r="B26" s="222"/>
      <c r="C26" s="222"/>
      <c r="D26" s="76"/>
      <c r="E26" s="75"/>
      <c r="F26" s="75"/>
      <c r="G26" s="75"/>
      <c r="H26" s="77"/>
      <c r="I26" s="77" t="s">
        <v>115</v>
      </c>
      <c r="J26" s="77" t="s">
        <v>115</v>
      </c>
      <c r="K26" s="77" t="s">
        <v>115</v>
      </c>
      <c r="L26" s="77" t="s">
        <v>115</v>
      </c>
      <c r="M26" s="3" t="str">
        <f>IF(COUNTIF(団体!C13:C54,'個人戦（D）'!D26),"○","-")</f>
        <v>-</v>
      </c>
    </row>
    <row r="27" spans="1:13">
      <c r="A27" s="211"/>
      <c r="B27" s="223"/>
      <c r="C27" s="223"/>
      <c r="D27" s="76"/>
      <c r="E27" s="75"/>
      <c r="F27" s="75"/>
      <c r="G27" s="75"/>
      <c r="H27" s="77"/>
      <c r="I27" s="77" t="s">
        <v>115</v>
      </c>
      <c r="J27" s="77" t="s">
        <v>115</v>
      </c>
      <c r="K27" s="77" t="s">
        <v>115</v>
      </c>
      <c r="L27" s="77" t="s">
        <v>115</v>
      </c>
      <c r="M27" s="3" t="str">
        <f>IF(COUNTIF(団体!C13:C54,'個人戦（D）'!D27),"○","-")</f>
        <v>-</v>
      </c>
    </row>
    <row r="28" spans="1:13">
      <c r="A28" s="209">
        <v>7</v>
      </c>
      <c r="B28" s="222"/>
      <c r="C28" s="222"/>
      <c r="D28" s="76"/>
      <c r="E28" s="75"/>
      <c r="F28" s="75"/>
      <c r="G28" s="75"/>
      <c r="H28" s="77"/>
      <c r="I28" s="77" t="s">
        <v>115</v>
      </c>
      <c r="J28" s="77" t="s">
        <v>115</v>
      </c>
      <c r="K28" s="77" t="s">
        <v>115</v>
      </c>
      <c r="L28" s="77" t="s">
        <v>115</v>
      </c>
      <c r="M28" s="3" t="str">
        <f>IF(COUNTIF(団体!C13:C54,'個人戦（D）'!D28),"○","-")</f>
        <v>-</v>
      </c>
    </row>
    <row r="29" spans="1:13">
      <c r="A29" s="211"/>
      <c r="B29" s="223"/>
      <c r="C29" s="223"/>
      <c r="D29" s="76"/>
      <c r="E29" s="75"/>
      <c r="F29" s="75"/>
      <c r="G29" s="75"/>
      <c r="H29" s="77"/>
      <c r="I29" s="77" t="s">
        <v>115</v>
      </c>
      <c r="J29" s="77" t="s">
        <v>115</v>
      </c>
      <c r="K29" s="77" t="s">
        <v>115</v>
      </c>
      <c r="L29" s="77" t="s">
        <v>115</v>
      </c>
      <c r="M29" s="3" t="str">
        <f>IF(COUNTIF(団体!C13:C54,'個人戦（D）'!D29),"○","-")</f>
        <v>-</v>
      </c>
    </row>
    <row r="30" spans="1:13">
      <c r="A30" s="209">
        <v>8</v>
      </c>
      <c r="B30" s="222"/>
      <c r="C30" s="222"/>
      <c r="D30" s="76"/>
      <c r="E30" s="75"/>
      <c r="F30" s="75"/>
      <c r="G30" s="75"/>
      <c r="H30" s="77"/>
      <c r="I30" s="77" t="s">
        <v>115</v>
      </c>
      <c r="J30" s="77" t="s">
        <v>115</v>
      </c>
      <c r="K30" s="77" t="s">
        <v>115</v>
      </c>
      <c r="L30" s="77" t="s">
        <v>115</v>
      </c>
      <c r="M30" s="3" t="str">
        <f>IF(COUNTIF(団体!C13:C54,'個人戦（D）'!D30),"○","-")</f>
        <v>-</v>
      </c>
    </row>
    <row r="31" spans="1:13">
      <c r="A31" s="211"/>
      <c r="B31" s="223"/>
      <c r="C31" s="223"/>
      <c r="D31" s="76"/>
      <c r="E31" s="75"/>
      <c r="F31" s="75"/>
      <c r="G31" s="75"/>
      <c r="H31" s="77"/>
      <c r="I31" s="77" t="s">
        <v>115</v>
      </c>
      <c r="J31" s="77" t="s">
        <v>115</v>
      </c>
      <c r="K31" s="77" t="s">
        <v>115</v>
      </c>
      <c r="L31" s="77" t="s">
        <v>115</v>
      </c>
      <c r="M31" s="3" t="str">
        <f>IF(COUNTIF(団体!C13:C54,'個人戦（D）'!D31),"○","-")</f>
        <v>-</v>
      </c>
    </row>
    <row r="32" spans="1:13">
      <c r="A32" s="209">
        <v>9</v>
      </c>
      <c r="B32" s="222"/>
      <c r="C32" s="222"/>
      <c r="D32" s="76"/>
      <c r="E32" s="75"/>
      <c r="F32" s="75"/>
      <c r="G32" s="75"/>
      <c r="H32" s="77"/>
      <c r="I32" s="77" t="s">
        <v>115</v>
      </c>
      <c r="J32" s="77" t="s">
        <v>115</v>
      </c>
      <c r="K32" s="77" t="s">
        <v>115</v>
      </c>
      <c r="L32" s="77" t="s">
        <v>115</v>
      </c>
      <c r="M32" s="3" t="str">
        <f>IF(COUNTIF(団体!C13:C54,'個人戦（D）'!D32),"○","-")</f>
        <v>-</v>
      </c>
    </row>
    <row r="33" spans="1:13">
      <c r="A33" s="211"/>
      <c r="B33" s="223"/>
      <c r="C33" s="223"/>
      <c r="D33" s="76"/>
      <c r="E33" s="75"/>
      <c r="F33" s="75"/>
      <c r="G33" s="75"/>
      <c r="H33" s="77"/>
      <c r="I33" s="77" t="s">
        <v>115</v>
      </c>
      <c r="J33" s="77" t="s">
        <v>115</v>
      </c>
      <c r="K33" s="77" t="s">
        <v>115</v>
      </c>
      <c r="L33" s="77" t="s">
        <v>115</v>
      </c>
      <c r="M33" s="3" t="str">
        <f>IF(COUNTIF(団体!C13:C54,'個人戦（D）'!D33),"○","-")</f>
        <v>-</v>
      </c>
    </row>
    <row r="34" spans="1:13">
      <c r="A34" s="209">
        <v>10</v>
      </c>
      <c r="B34" s="222"/>
      <c r="C34" s="222"/>
      <c r="D34" s="76"/>
      <c r="E34" s="75"/>
      <c r="F34" s="75"/>
      <c r="G34" s="75"/>
      <c r="H34" s="77"/>
      <c r="I34" s="77" t="s">
        <v>115</v>
      </c>
      <c r="J34" s="77" t="s">
        <v>115</v>
      </c>
      <c r="K34" s="77" t="s">
        <v>115</v>
      </c>
      <c r="L34" s="77" t="s">
        <v>115</v>
      </c>
      <c r="M34" s="3" t="str">
        <f>IF(COUNTIF(団体!C13:C54,'個人戦（D）'!D34),"○","-")</f>
        <v>-</v>
      </c>
    </row>
    <row r="35" spans="1:13">
      <c r="A35" s="211"/>
      <c r="B35" s="223"/>
      <c r="C35" s="223"/>
      <c r="D35" s="75"/>
      <c r="E35" s="75"/>
      <c r="F35" s="75"/>
      <c r="G35" s="75"/>
      <c r="H35" s="77"/>
      <c r="I35" s="77" t="s">
        <v>115</v>
      </c>
      <c r="J35" s="77" t="s">
        <v>115</v>
      </c>
      <c r="K35" s="77" t="s">
        <v>115</v>
      </c>
      <c r="L35" s="77" t="s">
        <v>115</v>
      </c>
      <c r="M35" s="3" t="str">
        <f>IF(COUNTIF(団体!C13:C54,'個人戦（D）'!D35),"○","-")</f>
        <v>-</v>
      </c>
    </row>
  </sheetData>
  <mergeCells count="50">
    <mergeCell ref="C34:C35"/>
    <mergeCell ref="A26:A27"/>
    <mergeCell ref="A28:A29"/>
    <mergeCell ref="A30:A31"/>
    <mergeCell ref="A32:A33"/>
    <mergeCell ref="A34:A35"/>
    <mergeCell ref="B34:B35"/>
    <mergeCell ref="B26:B27"/>
    <mergeCell ref="B28:B29"/>
    <mergeCell ref="B30:B31"/>
    <mergeCell ref="B32:B33"/>
    <mergeCell ref="C26:C27"/>
    <mergeCell ref="C28:C29"/>
    <mergeCell ref="C30:C31"/>
    <mergeCell ref="C32:C33"/>
    <mergeCell ref="C16:C17"/>
    <mergeCell ref="C18:C19"/>
    <mergeCell ref="C20:C21"/>
    <mergeCell ref="C22:C23"/>
    <mergeCell ref="A16:A17"/>
    <mergeCell ref="A18:A19"/>
    <mergeCell ref="A20:A21"/>
    <mergeCell ref="C24:C25"/>
    <mergeCell ref="A24:A25"/>
    <mergeCell ref="A1:L1"/>
    <mergeCell ref="A3:B3"/>
    <mergeCell ref="C3:D3"/>
    <mergeCell ref="A4:B4"/>
    <mergeCell ref="C4:D4"/>
    <mergeCell ref="G4:L4"/>
    <mergeCell ref="E4:F4"/>
    <mergeCell ref="B24:B25"/>
    <mergeCell ref="A22:A23"/>
    <mergeCell ref="A7:D7"/>
    <mergeCell ref="B16:B17"/>
    <mergeCell ref="B18:B19"/>
    <mergeCell ref="B20:B21"/>
    <mergeCell ref="B22:B23"/>
    <mergeCell ref="A12:A14"/>
    <mergeCell ref="B12:B14"/>
    <mergeCell ref="C12:C14"/>
    <mergeCell ref="D12:D14"/>
    <mergeCell ref="E12:E14"/>
    <mergeCell ref="H10:L10"/>
    <mergeCell ref="I11:L11"/>
    <mergeCell ref="F12:F14"/>
    <mergeCell ref="G12:G14"/>
    <mergeCell ref="H12:H14"/>
    <mergeCell ref="I12:K12"/>
    <mergeCell ref="J13:K13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B081156-7973-452A-8EC4-18F85191DA10}">
          <x14:formula1>
            <xm:f>リスト!$B$2:$B$6</xm:f>
          </x14:formula1>
          <xm:sqref>I15:L35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N41"/>
  <sheetViews>
    <sheetView view="pageBreakPreview" zoomScaleNormal="100" zoomScaleSheetLayoutView="100" workbookViewId="0">
      <selection activeCell="A2" sqref="A2:E2"/>
    </sheetView>
  </sheetViews>
  <sheetFormatPr defaultRowHeight="13.5"/>
  <cols>
    <col min="1" max="1" width="3.875" style="3" customWidth="1"/>
    <col min="2" max="2" width="7.875" style="3" customWidth="1"/>
    <col min="3" max="3" width="25.875" style="3" customWidth="1"/>
    <col min="4" max="4" width="17.5" style="3" customWidth="1"/>
    <col min="5" max="5" width="38.875" style="3" customWidth="1"/>
    <col min="6" max="6" width="1.5" style="3" customWidth="1"/>
    <col min="7" max="16384" width="9" style="3"/>
  </cols>
  <sheetData>
    <row r="1" spans="1:14" s="29" customFormat="1" ht="22.5" customHeight="1">
      <c r="A1" s="256" t="s">
        <v>132</v>
      </c>
      <c r="B1" s="256"/>
      <c r="C1" s="256"/>
      <c r="D1" s="256"/>
      <c r="E1" s="256"/>
      <c r="F1" s="28"/>
      <c r="G1" s="28"/>
      <c r="H1" s="28"/>
      <c r="I1" s="28"/>
      <c r="J1" s="28"/>
      <c r="K1" s="28"/>
      <c r="L1" s="28"/>
      <c r="M1" s="27"/>
      <c r="N1" s="28"/>
    </row>
    <row r="2" spans="1:14" ht="22.5" customHeight="1">
      <c r="A2" s="256" t="s">
        <v>72</v>
      </c>
      <c r="B2" s="256"/>
      <c r="C2" s="256"/>
      <c r="D2" s="256"/>
      <c r="E2" s="256"/>
      <c r="F2" s="28"/>
      <c r="G2" s="28"/>
      <c r="H2" s="28"/>
      <c r="I2" s="28"/>
      <c r="J2" s="28"/>
      <c r="K2" s="28"/>
      <c r="L2" s="27"/>
      <c r="M2" s="27"/>
    </row>
    <row r="3" spans="1:14" ht="18" customHeight="1">
      <c r="A3" s="7"/>
      <c r="B3" s="7"/>
      <c r="C3" s="7"/>
      <c r="D3" s="7"/>
      <c r="E3" s="102">
        <f ca="1">NOW()</f>
        <v>45873.497317245368</v>
      </c>
      <c r="F3" s="8"/>
      <c r="G3" s="8"/>
    </row>
    <row r="4" spans="1:14" ht="18" customHeight="1">
      <c r="A4" s="7" t="s">
        <v>71</v>
      </c>
      <c r="B4" s="7"/>
      <c r="C4" s="7"/>
      <c r="D4" s="7"/>
      <c r="E4" s="7"/>
      <c r="F4" s="7"/>
      <c r="G4" s="7"/>
    </row>
    <row r="5" spans="1:14" ht="18" customHeight="1">
      <c r="A5" s="7"/>
      <c r="B5" s="7"/>
      <c r="C5" s="7"/>
      <c r="D5" s="26" t="s">
        <v>128</v>
      </c>
      <c r="E5" s="5"/>
      <c r="F5" s="7"/>
      <c r="G5" s="7"/>
    </row>
    <row r="6" spans="1:14" ht="18" customHeight="1">
      <c r="A6" s="7"/>
      <c r="B6" s="7"/>
      <c r="C6" s="7"/>
      <c r="D6" s="7"/>
      <c r="E6" s="7"/>
      <c r="F6" s="7"/>
      <c r="G6" s="7"/>
    </row>
    <row r="7" spans="1:14" ht="18" customHeight="1">
      <c r="A7" s="7"/>
      <c r="B7" s="7"/>
      <c r="C7" s="7"/>
      <c r="D7" s="26" t="s">
        <v>70</v>
      </c>
      <c r="E7" s="5"/>
      <c r="F7" s="25"/>
      <c r="G7" s="25"/>
      <c r="H7" s="24"/>
      <c r="I7" s="24"/>
    </row>
    <row r="8" spans="1:14" ht="9" customHeight="1">
      <c r="A8" s="7"/>
      <c r="B8" s="7"/>
      <c r="C8" s="7"/>
      <c r="D8" s="7"/>
      <c r="E8" s="7"/>
      <c r="F8" s="7"/>
      <c r="G8" s="7"/>
    </row>
    <row r="9" spans="1:14" ht="15" customHeight="1">
      <c r="A9" s="257" t="s">
        <v>69</v>
      </c>
      <c r="B9" s="257"/>
      <c r="C9" s="257"/>
      <c r="D9" s="257"/>
      <c r="E9" s="257"/>
      <c r="F9" s="7"/>
      <c r="G9" s="7"/>
    </row>
    <row r="10" spans="1:14" ht="15" customHeight="1">
      <c r="A10" s="257"/>
      <c r="B10" s="257"/>
      <c r="C10" s="257"/>
      <c r="D10" s="257"/>
      <c r="E10" s="257"/>
      <c r="F10" s="23"/>
      <c r="G10" s="23"/>
    </row>
    <row r="11" spans="1:14" ht="22.5" customHeight="1">
      <c r="A11" s="23" t="s">
        <v>68</v>
      </c>
      <c r="B11" s="23"/>
      <c r="C11" s="23"/>
      <c r="D11" s="7"/>
      <c r="E11" s="7" t="s">
        <v>107</v>
      </c>
      <c r="F11" s="7"/>
      <c r="G11" s="7"/>
    </row>
    <row r="12" spans="1:14" ht="15" customHeight="1">
      <c r="A12" s="22"/>
      <c r="B12" s="225" t="s">
        <v>31</v>
      </c>
      <c r="C12" s="21" t="s">
        <v>67</v>
      </c>
      <c r="D12" s="227" t="s">
        <v>60</v>
      </c>
      <c r="E12" s="228"/>
      <c r="F12" s="7"/>
      <c r="G12" s="7"/>
    </row>
    <row r="13" spans="1:14" ht="15" customHeight="1" thickBot="1">
      <c r="A13" s="20"/>
      <c r="B13" s="226"/>
      <c r="C13" s="14" t="s">
        <v>66</v>
      </c>
      <c r="D13" s="229"/>
      <c r="E13" s="230"/>
      <c r="F13" s="7"/>
      <c r="G13" s="7"/>
    </row>
    <row r="14" spans="1:14" ht="27" customHeight="1" thickTop="1">
      <c r="A14" s="244" t="s">
        <v>65</v>
      </c>
      <c r="B14" s="234"/>
      <c r="C14" s="18"/>
      <c r="D14" s="236"/>
      <c r="E14" s="237"/>
      <c r="F14" s="7"/>
      <c r="G14" s="7"/>
    </row>
    <row r="15" spans="1:14" ht="27" customHeight="1">
      <c r="A15" s="245"/>
      <c r="B15" s="235"/>
      <c r="C15" s="17"/>
      <c r="D15" s="238"/>
      <c r="E15" s="239"/>
      <c r="F15" s="7"/>
      <c r="G15" s="7"/>
    </row>
    <row r="16" spans="1:14" ht="27" customHeight="1">
      <c r="A16" s="245"/>
      <c r="B16" s="228"/>
      <c r="C16" s="11"/>
      <c r="D16" s="227"/>
      <c r="E16" s="241"/>
      <c r="F16" s="7"/>
      <c r="G16" s="7"/>
    </row>
    <row r="17" spans="1:7" ht="27" customHeight="1">
      <c r="A17" s="245"/>
      <c r="B17" s="255"/>
      <c r="C17" s="12"/>
      <c r="D17" s="238"/>
      <c r="E17" s="239"/>
      <c r="F17" s="7"/>
      <c r="G17" s="7"/>
    </row>
    <row r="18" spans="1:7" ht="27" customHeight="1">
      <c r="A18" s="245"/>
      <c r="B18" s="225"/>
      <c r="C18" s="15"/>
      <c r="D18" s="227"/>
      <c r="E18" s="241"/>
      <c r="F18" s="7"/>
      <c r="G18" s="7"/>
    </row>
    <row r="19" spans="1:7" ht="27" customHeight="1" thickBot="1">
      <c r="A19" s="246"/>
      <c r="B19" s="240"/>
      <c r="C19" s="19"/>
      <c r="D19" s="242"/>
      <c r="E19" s="243"/>
      <c r="F19" s="7"/>
      <c r="G19" s="7"/>
    </row>
    <row r="20" spans="1:7" ht="15" customHeight="1" thickTop="1">
      <c r="A20" s="22"/>
      <c r="B20" s="225" t="s">
        <v>31</v>
      </c>
      <c r="C20" s="21" t="s">
        <v>67</v>
      </c>
      <c r="D20" s="227" t="s">
        <v>127</v>
      </c>
      <c r="E20" s="228"/>
      <c r="F20" s="7"/>
      <c r="G20" s="7"/>
    </row>
    <row r="21" spans="1:7" ht="15" customHeight="1" thickBot="1">
      <c r="A21" s="20"/>
      <c r="B21" s="226"/>
      <c r="C21" s="14" t="s">
        <v>66</v>
      </c>
      <c r="D21" s="229"/>
      <c r="E21" s="230"/>
      <c r="F21" s="7"/>
      <c r="G21" s="7"/>
    </row>
    <row r="22" spans="1:7" ht="27" customHeight="1" thickTop="1">
      <c r="A22" s="231" t="s">
        <v>64</v>
      </c>
      <c r="B22" s="234"/>
      <c r="C22" s="18"/>
      <c r="D22" s="236"/>
      <c r="E22" s="237"/>
      <c r="F22" s="7"/>
      <c r="G22" s="7"/>
    </row>
    <row r="23" spans="1:7" ht="27" customHeight="1">
      <c r="A23" s="232"/>
      <c r="B23" s="235"/>
      <c r="C23" s="17"/>
      <c r="D23" s="238"/>
      <c r="E23" s="239"/>
      <c r="F23" s="7"/>
      <c r="G23" s="7"/>
    </row>
    <row r="24" spans="1:7" ht="27" customHeight="1">
      <c r="A24" s="232"/>
      <c r="B24" s="225"/>
      <c r="C24" s="15"/>
      <c r="D24" s="227"/>
      <c r="E24" s="241"/>
      <c r="F24" s="7"/>
      <c r="G24" s="7"/>
    </row>
    <row r="25" spans="1:7" ht="27" customHeight="1">
      <c r="A25" s="232"/>
      <c r="B25" s="235"/>
      <c r="C25" s="17"/>
      <c r="D25" s="238"/>
      <c r="E25" s="239"/>
      <c r="F25" s="7"/>
      <c r="G25" s="7"/>
    </row>
    <row r="26" spans="1:7" ht="27" customHeight="1">
      <c r="A26" s="232"/>
      <c r="B26" s="225"/>
      <c r="C26" s="15"/>
      <c r="D26" s="227"/>
      <c r="E26" s="241"/>
      <c r="F26" s="7"/>
      <c r="G26" s="7"/>
    </row>
    <row r="27" spans="1:7" ht="27" customHeight="1" thickBot="1">
      <c r="A27" s="233"/>
      <c r="B27" s="240"/>
      <c r="C27" s="16"/>
      <c r="D27" s="242"/>
      <c r="E27" s="243"/>
      <c r="F27" s="7"/>
      <c r="G27" s="7"/>
    </row>
    <row r="28" spans="1:7" ht="9" customHeight="1" thickTop="1">
      <c r="A28" s="7"/>
      <c r="B28" s="7"/>
      <c r="C28" s="7"/>
      <c r="D28" s="7"/>
      <c r="E28" s="7"/>
      <c r="F28" s="7"/>
      <c r="G28" s="7"/>
    </row>
    <row r="29" spans="1:7" ht="15" customHeight="1">
      <c r="A29" s="7" t="s">
        <v>63</v>
      </c>
      <c r="B29" s="7"/>
      <c r="C29" s="7"/>
      <c r="D29" s="7"/>
      <c r="E29" s="7"/>
      <c r="F29" s="7"/>
      <c r="G29" s="7"/>
    </row>
    <row r="30" spans="1:7" ht="15" customHeight="1">
      <c r="A30" s="225"/>
      <c r="B30" s="225" t="s">
        <v>62</v>
      </c>
      <c r="C30" s="15" t="s">
        <v>61</v>
      </c>
      <c r="D30" s="227" t="s">
        <v>60</v>
      </c>
      <c r="E30" s="228"/>
      <c r="F30" s="7"/>
      <c r="G30" s="7"/>
    </row>
    <row r="31" spans="1:7" ht="15" customHeight="1" thickBot="1">
      <c r="A31" s="226"/>
      <c r="B31" s="226"/>
      <c r="C31" s="14" t="s">
        <v>59</v>
      </c>
      <c r="D31" s="229"/>
      <c r="E31" s="230"/>
      <c r="F31" s="7"/>
      <c r="G31" s="7"/>
    </row>
    <row r="32" spans="1:7" ht="27" customHeight="1" thickTop="1">
      <c r="A32" s="231" t="s">
        <v>58</v>
      </c>
      <c r="B32" s="234" t="s">
        <v>56</v>
      </c>
      <c r="C32" s="13"/>
      <c r="D32" s="236"/>
      <c r="E32" s="237"/>
      <c r="F32" s="7"/>
      <c r="G32" s="7"/>
    </row>
    <row r="33" spans="1:7" ht="27" customHeight="1">
      <c r="A33" s="232"/>
      <c r="B33" s="235"/>
      <c r="C33" s="12"/>
      <c r="D33" s="238"/>
      <c r="E33" s="239"/>
      <c r="F33" s="7"/>
      <c r="G33" s="7"/>
    </row>
    <row r="34" spans="1:7" ht="27" customHeight="1">
      <c r="A34" s="232"/>
      <c r="B34" s="225" t="s">
        <v>55</v>
      </c>
      <c r="C34" s="11"/>
      <c r="D34" s="227"/>
      <c r="E34" s="241"/>
      <c r="F34" s="7"/>
      <c r="G34" s="7"/>
    </row>
    <row r="35" spans="1:7" ht="27" customHeight="1" thickBot="1">
      <c r="A35" s="233"/>
      <c r="B35" s="240"/>
      <c r="C35" s="10"/>
      <c r="D35" s="242"/>
      <c r="E35" s="243"/>
      <c r="F35" s="7"/>
      <c r="G35" s="7"/>
    </row>
    <row r="36" spans="1:7" ht="27" customHeight="1" thickTop="1">
      <c r="A36" s="244" t="s">
        <v>57</v>
      </c>
      <c r="B36" s="234" t="s">
        <v>56</v>
      </c>
      <c r="C36" s="13"/>
      <c r="D36" s="247"/>
      <c r="E36" s="248"/>
      <c r="F36" s="7"/>
      <c r="G36" s="7"/>
    </row>
    <row r="37" spans="1:7" ht="27" customHeight="1">
      <c r="A37" s="245"/>
      <c r="B37" s="235"/>
      <c r="C37" s="12"/>
      <c r="D37" s="249"/>
      <c r="E37" s="250"/>
      <c r="F37" s="7"/>
      <c r="G37" s="7"/>
    </row>
    <row r="38" spans="1:7" ht="27" customHeight="1">
      <c r="A38" s="245"/>
      <c r="B38" s="225" t="s">
        <v>55</v>
      </c>
      <c r="C38" s="11"/>
      <c r="D38" s="251"/>
      <c r="E38" s="252"/>
      <c r="F38" s="7"/>
      <c r="G38" s="7"/>
    </row>
    <row r="39" spans="1:7" ht="27" customHeight="1" thickBot="1">
      <c r="A39" s="246"/>
      <c r="B39" s="240"/>
      <c r="C39" s="10"/>
      <c r="D39" s="253"/>
      <c r="E39" s="254"/>
      <c r="F39" s="7"/>
      <c r="G39" s="7"/>
    </row>
    <row r="40" spans="1:7" ht="11.25" customHeight="1" thickTop="1">
      <c r="A40" s="9"/>
      <c r="B40" s="8"/>
      <c r="C40" s="7"/>
      <c r="D40" s="8"/>
      <c r="E40" s="8"/>
      <c r="F40" s="7"/>
      <c r="G40" s="7"/>
    </row>
    <row r="41" spans="1:7" ht="20.25" customHeight="1">
      <c r="B41" s="6"/>
      <c r="C41" s="224"/>
      <c r="D41" s="224"/>
      <c r="E41" s="224"/>
    </row>
  </sheetData>
  <mergeCells count="35">
    <mergeCell ref="A1:E1"/>
    <mergeCell ref="A2:E2"/>
    <mergeCell ref="A9:E10"/>
    <mergeCell ref="B12:B13"/>
    <mergeCell ref="D12:E13"/>
    <mergeCell ref="B18:B19"/>
    <mergeCell ref="D18:E19"/>
    <mergeCell ref="A22:A27"/>
    <mergeCell ref="B22:B23"/>
    <mergeCell ref="D22:E23"/>
    <mergeCell ref="B24:B25"/>
    <mergeCell ref="D24:E25"/>
    <mergeCell ref="B26:B27"/>
    <mergeCell ref="D26:E27"/>
    <mergeCell ref="A14:A19"/>
    <mergeCell ref="B14:B15"/>
    <mergeCell ref="D14:E15"/>
    <mergeCell ref="B16:B17"/>
    <mergeCell ref="D16:E17"/>
    <mergeCell ref="B20:B21"/>
    <mergeCell ref="D20:E21"/>
    <mergeCell ref="C41:E41"/>
    <mergeCell ref="A30:A31"/>
    <mergeCell ref="B30:B31"/>
    <mergeCell ref="D30:E31"/>
    <mergeCell ref="A32:A35"/>
    <mergeCell ref="B32:B33"/>
    <mergeCell ref="D32:E33"/>
    <mergeCell ref="B34:B35"/>
    <mergeCell ref="D34:E35"/>
    <mergeCell ref="A36:A39"/>
    <mergeCell ref="B36:B37"/>
    <mergeCell ref="D36:E37"/>
    <mergeCell ref="B38:B39"/>
    <mergeCell ref="D38:E39"/>
  </mergeCells>
  <phoneticPr fontId="1"/>
  <pageMargins left="0.51181102362204722" right="0.51181102362204722" top="0.35433070866141736" bottom="0.35433070866141736" header="0.31496062992125984" footer="0.31496062992125984"/>
  <pageSetup paperSize="9" scale="9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7C69-D0E7-4F85-AF66-0CC05A35A13A}">
  <sheetPr>
    <tabColor rgb="FF00B0F0"/>
  </sheetPr>
  <dimension ref="B1:B6"/>
  <sheetViews>
    <sheetView workbookViewId="0">
      <selection activeCell="D10" sqref="D10"/>
    </sheetView>
  </sheetViews>
  <sheetFormatPr defaultRowHeight="13.5"/>
  <sheetData>
    <row r="1" spans="2:2">
      <c r="B1" t="s">
        <v>121</v>
      </c>
    </row>
    <row r="2" spans="2:2">
      <c r="B2" s="106" t="s">
        <v>117</v>
      </c>
    </row>
    <row r="3" spans="2:2">
      <c r="B3" s="106" t="s">
        <v>118</v>
      </c>
    </row>
    <row r="4" spans="2:2">
      <c r="B4" s="106" t="s">
        <v>119</v>
      </c>
    </row>
    <row r="5" spans="2:2">
      <c r="B5" s="106" t="s">
        <v>120</v>
      </c>
    </row>
    <row r="6" spans="2:2">
      <c r="B6" s="106" t="s">
        <v>116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団体戦参加意思確認書</vt:lpstr>
      <vt:lpstr>参加料納入表</vt:lpstr>
      <vt:lpstr>団体</vt:lpstr>
      <vt:lpstr>個人戦（S）</vt:lpstr>
      <vt:lpstr>個人戦（D）</vt:lpstr>
      <vt:lpstr>団体選手変更届</vt:lpstr>
      <vt:lpstr>リスト</vt:lpstr>
      <vt:lpstr>'個人戦（D）'!Print_Area</vt:lpstr>
      <vt:lpstr>'個人戦（S）'!Print_Area</vt:lpstr>
      <vt:lpstr>参加料納入表!Print_Area</vt:lpstr>
      <vt:lpstr>団体!Print_Area</vt:lpstr>
      <vt:lpstr>団体戦参加意思確認書!Print_Area</vt:lpstr>
      <vt:lpstr>団体選手変更届!Print_Area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武田文則</dc:creator>
  <cp:lastModifiedBy>圭吾 中尾</cp:lastModifiedBy>
  <cp:lastPrinted>2025-07-06T13:39:27Z</cp:lastPrinted>
  <dcterms:created xsi:type="dcterms:W3CDTF">2016-11-12T02:45:09Z</dcterms:created>
  <dcterms:modified xsi:type="dcterms:W3CDTF">2025-08-04T02:56:30Z</dcterms:modified>
</cp:coreProperties>
</file>